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90" windowWidth="19440" windowHeight="10035" activeTab="8"/>
  </bookViews>
  <sheets>
    <sheet name="Sheet1" sheetId="1" r:id="rId1"/>
    <sheet name="Sheet2" sheetId="4" r:id="rId2"/>
    <sheet name="Sheet3" sheetId="5" r:id="rId3"/>
    <sheet name="Sheet4" sheetId="6" r:id="rId4"/>
    <sheet name="Sheet5" sheetId="7" r:id="rId5"/>
    <sheet name="Sheet6" sheetId="8" r:id="rId6"/>
    <sheet name="Sheet7" sheetId="9" r:id="rId7"/>
    <sheet name="Sheet8" sheetId="10" r:id="rId8"/>
    <sheet name="perform" sheetId="11" r:id="rId9"/>
  </sheets>
  <definedNames>
    <definedName name="_xlnm._FilterDatabase" localSheetId="1" hidden="1">Sheet2!$A$1:$H$1</definedName>
    <definedName name="_xlnm._FilterDatabase" localSheetId="2" hidden="1">Sheet3!#REF!</definedName>
    <definedName name="_xlnm._FilterDatabase" localSheetId="3" hidden="1">Sheet4!#REF!</definedName>
    <definedName name="Switch">Sheet1!$O$2:$O$3</definedName>
  </definedNames>
  <calcPr calcId="145621"/>
</workbook>
</file>

<file path=xl/calcChain.xml><?xml version="1.0" encoding="utf-8"?>
<calcChain xmlns="http://schemas.openxmlformats.org/spreadsheetml/2006/main">
  <c r="Q5" i="11" l="1"/>
  <c r="Q4" i="11"/>
  <c r="P5" i="11"/>
  <c r="P4" i="11"/>
  <c r="O5" i="11"/>
  <c r="O4" i="11"/>
  <c r="N5" i="11"/>
  <c r="N6" i="11" s="1"/>
  <c r="N4" i="11"/>
  <c r="Q6" i="11" l="1"/>
  <c r="R4" i="11"/>
  <c r="P6" i="11"/>
  <c r="O6" i="11"/>
  <c r="R5" i="11"/>
  <c r="R6" i="11" l="1"/>
  <c r="H23" i="11" l="1"/>
  <c r="E23" i="11"/>
  <c r="H22" i="11"/>
  <c r="E22" i="11"/>
  <c r="H21" i="11"/>
  <c r="E21" i="11"/>
  <c r="H20" i="11"/>
  <c r="E20" i="11"/>
  <c r="H19" i="11"/>
  <c r="E19" i="11"/>
  <c r="H18" i="11"/>
  <c r="E18" i="11"/>
  <c r="H14" i="11"/>
  <c r="E14" i="11"/>
  <c r="H13" i="11"/>
  <c r="E13" i="11"/>
  <c r="H9" i="11"/>
  <c r="E9" i="11"/>
  <c r="H8" i="11"/>
  <c r="E8" i="11"/>
  <c r="H7" i="11"/>
  <c r="E7" i="11"/>
  <c r="H6" i="11"/>
  <c r="E6" i="11"/>
  <c r="H5" i="11"/>
  <c r="E5" i="11"/>
  <c r="H4" i="11"/>
  <c r="E4" i="11"/>
  <c r="K4" i="1" l="1"/>
  <c r="J29" i="1"/>
  <c r="J4" i="1"/>
  <c r="G4" i="1"/>
  <c r="E4" i="1"/>
  <c r="C4" i="1"/>
  <c r="H4" i="1"/>
  <c r="D4" i="1"/>
  <c r="J2" i="10"/>
  <c r="Q2" i="10" s="1"/>
  <c r="K29" i="1" s="1"/>
  <c r="J2" i="9"/>
  <c r="Q2" i="9" s="1"/>
  <c r="J2" i="8"/>
  <c r="Q2" i="8" s="1"/>
  <c r="G29" i="1" s="1"/>
  <c r="J2" i="7"/>
  <c r="Q2" i="7" s="1"/>
  <c r="H29" i="1" s="1"/>
  <c r="J2" i="6"/>
  <c r="Q2" i="6" s="1"/>
  <c r="D29" i="1" s="1"/>
  <c r="J2" i="5"/>
  <c r="P2" i="5" s="1"/>
  <c r="C26" i="1" s="1"/>
  <c r="J2" i="4"/>
  <c r="Q2" i="4" s="1"/>
  <c r="E29" i="1" s="1"/>
  <c r="L2" i="10" l="1"/>
  <c r="K9" i="1" s="1"/>
  <c r="N2" i="10"/>
  <c r="K20" i="1" s="1"/>
  <c r="P2" i="10"/>
  <c r="K26" i="1" s="1"/>
  <c r="K2" i="10"/>
  <c r="K5" i="1" s="1"/>
  <c r="M2" i="10"/>
  <c r="K14" i="1" s="1"/>
  <c r="O2" i="10"/>
  <c r="K23" i="1" s="1"/>
  <c r="L2" i="9"/>
  <c r="J9" i="1" s="1"/>
  <c r="N2" i="9"/>
  <c r="J20" i="1" s="1"/>
  <c r="P2" i="9"/>
  <c r="J26" i="1" s="1"/>
  <c r="K2" i="9"/>
  <c r="J5" i="1" s="1"/>
  <c r="M2" i="9"/>
  <c r="J14" i="1" s="1"/>
  <c r="O2" i="9"/>
  <c r="J23" i="1" s="1"/>
  <c r="L2" i="8"/>
  <c r="G9" i="1" s="1"/>
  <c r="G7" i="1" s="1"/>
  <c r="N2" i="8"/>
  <c r="G20" i="1" s="1"/>
  <c r="P2" i="8"/>
  <c r="G26" i="1" s="1"/>
  <c r="K2" i="8"/>
  <c r="G5" i="1" s="1"/>
  <c r="M2" i="8"/>
  <c r="G14" i="1" s="1"/>
  <c r="O2" i="8"/>
  <c r="G23" i="1" s="1"/>
  <c r="L2" i="7"/>
  <c r="H9" i="1" s="1"/>
  <c r="N2" i="7"/>
  <c r="H20" i="1" s="1"/>
  <c r="P2" i="7"/>
  <c r="H26" i="1" s="1"/>
  <c r="K2" i="7"/>
  <c r="H5" i="1" s="1"/>
  <c r="M2" i="7"/>
  <c r="H14" i="1" s="1"/>
  <c r="O2" i="7"/>
  <c r="H23" i="1" s="1"/>
  <c r="L2" i="6"/>
  <c r="D9" i="1" s="1"/>
  <c r="D10" i="1" s="1"/>
  <c r="N2" i="6"/>
  <c r="D20" i="1" s="1"/>
  <c r="P2" i="6"/>
  <c r="D26" i="1" s="1"/>
  <c r="K2" i="6"/>
  <c r="D5" i="1" s="1"/>
  <c r="M2" i="6"/>
  <c r="D14" i="1" s="1"/>
  <c r="D15" i="1" s="1"/>
  <c r="O2" i="6"/>
  <c r="D23" i="1" s="1"/>
  <c r="K2" i="5"/>
  <c r="C5" i="1" s="1"/>
  <c r="O2" i="5"/>
  <c r="C23" i="1" s="1"/>
  <c r="M2" i="5"/>
  <c r="C14" i="1" s="1"/>
  <c r="Q2" i="5"/>
  <c r="C29" i="1" s="1"/>
  <c r="L2" i="5"/>
  <c r="C9" i="1" s="1"/>
  <c r="C7" i="1" s="1"/>
  <c r="N2" i="5"/>
  <c r="C20" i="1" s="1"/>
  <c r="L2" i="4"/>
  <c r="E9" i="1" s="1"/>
  <c r="N2" i="4"/>
  <c r="E20" i="1" s="1"/>
  <c r="P2" i="4"/>
  <c r="E26" i="1" s="1"/>
  <c r="K2" i="4"/>
  <c r="E5" i="1" s="1"/>
  <c r="M2" i="4"/>
  <c r="E14" i="1" s="1"/>
  <c r="O2" i="4"/>
  <c r="E23" i="1" s="1"/>
  <c r="D21" i="1" l="1"/>
  <c r="D24" i="1"/>
  <c r="D27" i="1"/>
  <c r="D30" i="1"/>
  <c r="D18" i="1"/>
  <c r="D7" i="1"/>
  <c r="D8" i="1" s="1"/>
  <c r="D6" i="1"/>
  <c r="C6" i="1"/>
  <c r="L12" i="1" l="1"/>
  <c r="L11" i="1"/>
  <c r="I12" i="1"/>
  <c r="I11" i="1"/>
  <c r="F12" i="1"/>
  <c r="F11" i="1"/>
  <c r="K7" i="1"/>
  <c r="J7" i="1"/>
  <c r="H7" i="1"/>
  <c r="E7" i="1"/>
  <c r="L22" i="1"/>
  <c r="I22" i="1"/>
  <c r="F22" i="1"/>
  <c r="L19" i="1"/>
  <c r="I19" i="1"/>
  <c r="F19" i="1"/>
  <c r="I16" i="1"/>
  <c r="L16" i="1"/>
  <c r="F16" i="1"/>
  <c r="L13" i="1"/>
  <c r="I13" i="1"/>
  <c r="F13" i="1"/>
  <c r="E6" i="1" l="1"/>
  <c r="K30" i="1" l="1"/>
  <c r="J30" i="1"/>
  <c r="L29" i="1"/>
  <c r="L28" i="1"/>
  <c r="K27" i="1"/>
  <c r="J27" i="1"/>
  <c r="L26" i="1"/>
  <c r="L25" i="1"/>
  <c r="K24" i="1"/>
  <c r="J24" i="1"/>
  <c r="L23" i="1"/>
  <c r="K21" i="1"/>
  <c r="J21" i="1"/>
  <c r="L20" i="1"/>
  <c r="K18" i="1"/>
  <c r="J18" i="1"/>
  <c r="L17" i="1"/>
  <c r="K15" i="1"/>
  <c r="J15" i="1"/>
  <c r="L14" i="1"/>
  <c r="K10" i="1"/>
  <c r="K8" i="1"/>
  <c r="J8" i="1"/>
  <c r="L7" i="1"/>
  <c r="K6" i="1"/>
  <c r="J6" i="1"/>
  <c r="L5" i="1"/>
  <c r="L4" i="1"/>
  <c r="H30" i="1"/>
  <c r="G30" i="1"/>
  <c r="I29" i="1"/>
  <c r="I28" i="1"/>
  <c r="H27" i="1"/>
  <c r="G27" i="1"/>
  <c r="I26" i="1"/>
  <c r="I25" i="1"/>
  <c r="H24" i="1"/>
  <c r="G24" i="1"/>
  <c r="I23" i="1"/>
  <c r="H21" i="1"/>
  <c r="G21" i="1"/>
  <c r="I20" i="1"/>
  <c r="H18" i="1"/>
  <c r="G18" i="1"/>
  <c r="I17" i="1"/>
  <c r="H15" i="1"/>
  <c r="G15" i="1"/>
  <c r="I14" i="1"/>
  <c r="H10" i="1"/>
  <c r="H8" i="1"/>
  <c r="G8" i="1"/>
  <c r="I7" i="1"/>
  <c r="H6" i="1"/>
  <c r="G6" i="1"/>
  <c r="I5" i="1"/>
  <c r="I4" i="1"/>
  <c r="F28" i="1"/>
  <c r="F29" i="1"/>
  <c r="F25" i="1"/>
  <c r="E30" i="1"/>
  <c r="C30" i="1"/>
  <c r="E27" i="1"/>
  <c r="C27" i="1"/>
  <c r="E24" i="1"/>
  <c r="C24" i="1"/>
  <c r="E21" i="1"/>
  <c r="F26" i="1"/>
  <c r="F23" i="1"/>
  <c r="F20" i="1"/>
  <c r="C21" i="1"/>
  <c r="F17" i="1"/>
  <c r="E18" i="1"/>
  <c r="C18" i="1"/>
  <c r="E15" i="1"/>
  <c r="C15" i="1"/>
  <c r="F14" i="1"/>
  <c r="F7" i="1"/>
  <c r="E8" i="1"/>
  <c r="C8" i="1"/>
  <c r="C10" i="1"/>
  <c r="F4" i="1"/>
  <c r="L24" i="1" l="1"/>
  <c r="F15" i="1"/>
  <c r="F18" i="1"/>
  <c r="F21" i="1"/>
  <c r="F27" i="1"/>
  <c r="F24" i="1"/>
  <c r="F30" i="1"/>
  <c r="L9" i="1"/>
  <c r="L10" i="1" s="1"/>
  <c r="J10" i="1"/>
  <c r="L27" i="1"/>
  <c r="L30" i="1"/>
  <c r="I21" i="1"/>
  <c r="L6" i="1"/>
  <c r="L8" i="1"/>
  <c r="L15" i="1"/>
  <c r="L18" i="1"/>
  <c r="L21" i="1"/>
  <c r="I9" i="1"/>
  <c r="I10" i="1" s="1"/>
  <c r="G10" i="1"/>
  <c r="I27" i="1"/>
  <c r="I30" i="1"/>
  <c r="I6" i="1"/>
  <c r="I8" i="1"/>
  <c r="I18" i="1"/>
  <c r="I24" i="1"/>
  <c r="I15" i="1"/>
  <c r="F9" i="1"/>
  <c r="F10" i="1" s="1"/>
  <c r="F8" i="1"/>
  <c r="E10" i="1"/>
  <c r="F5" i="1"/>
  <c r="F6" i="1" s="1"/>
</calcChain>
</file>

<file path=xl/comments1.xml><?xml version="1.0" encoding="utf-8"?>
<comments xmlns="http://schemas.openxmlformats.org/spreadsheetml/2006/main">
  <authors>
    <author>Srdan</author>
  </authors>
  <commentList>
    <comment ref="J22" authorId="0">
      <text>
        <r>
          <rPr>
            <b/>
            <sz val="9"/>
            <color indexed="81"/>
            <rFont val="Tahoma"/>
            <family val="2"/>
          </rPr>
          <t>Srdan:</t>
        </r>
        <r>
          <rPr>
            <sz val="9"/>
            <color indexed="81"/>
            <rFont val="Tahoma"/>
            <family val="2"/>
          </rPr>
          <t xml:space="preserve">
Hidden input with item id, used for submitting data to form.</t>
        </r>
      </text>
    </comment>
    <comment ref="K22" authorId="0">
      <text>
        <r>
          <rPr>
            <b/>
            <sz val="9"/>
            <color indexed="81"/>
            <rFont val="Tahoma"/>
            <family val="2"/>
          </rPr>
          <t>Srdan:</t>
        </r>
        <r>
          <rPr>
            <sz val="9"/>
            <color indexed="81"/>
            <rFont val="Tahoma"/>
            <family val="2"/>
          </rPr>
          <t xml:space="preserve">
JSON handling.
</t>
        </r>
      </text>
    </comment>
  </commentList>
</comments>
</file>

<file path=xl/comments2.xml><?xml version="1.0" encoding="utf-8"?>
<comments xmlns="http://schemas.openxmlformats.org/spreadsheetml/2006/main">
  <authors>
    <author>Srdan</author>
  </authors>
  <commentList>
    <comment ref="B6" authorId="0">
      <text>
        <r>
          <rPr>
            <sz val="9"/>
            <color indexed="81"/>
            <rFont val="Tahoma"/>
            <family val="2"/>
          </rPr>
          <t>javascript</t>
        </r>
      </text>
    </comment>
    <comment ref="J7" authorId="0">
      <text>
        <r>
          <rPr>
            <sz val="9"/>
            <color indexed="81"/>
            <rFont val="Tahoma"/>
            <family val="2"/>
          </rPr>
          <t>2 drop down * (56 drzava * 10B + 300B)</t>
        </r>
      </text>
    </comment>
    <comment ref="J14" authorId="0">
      <text>
        <r>
          <rPr>
            <sz val="9"/>
            <color indexed="81"/>
            <rFont val="Tahoma"/>
            <family val="2"/>
          </rPr>
          <t xml:space="preserve">10 proizvoda * (2200B slika + 50B teksta) + 300B standardni response </t>
        </r>
      </text>
    </comment>
    <comment ref="J21" authorId="0">
      <text>
        <r>
          <rPr>
            <sz val="9"/>
            <color indexed="81"/>
            <rFont val="Tahoma"/>
            <family val="2"/>
          </rPr>
          <t>3 proizvoda * 100B za gui dinamickog panela</t>
        </r>
      </text>
    </comment>
    <comment ref="J23" authorId="0">
      <text>
        <r>
          <rPr>
            <sz val="9"/>
            <color indexed="81"/>
            <rFont val="Tahoma"/>
            <family val="2"/>
          </rPr>
          <t>2 proizvoda * 100B gui dinamickog panela</t>
        </r>
      </text>
    </comment>
  </commentList>
</comments>
</file>

<file path=xl/sharedStrings.xml><?xml version="1.0" encoding="utf-8"?>
<sst xmlns="http://schemas.openxmlformats.org/spreadsheetml/2006/main" count="503" uniqueCount="389">
  <si>
    <t>Template related LOC</t>
  </si>
  <si>
    <t>Total lines of code (LOC)</t>
  </si>
  <si>
    <t>module 1</t>
  </si>
  <si>
    <t>Total</t>
  </si>
  <si>
    <t>Template related %</t>
  </si>
  <si>
    <t>Comprehensible LOC</t>
  </si>
  <si>
    <t>Comprehensible %</t>
  </si>
  <si>
    <t>Incomprenhensible LOC</t>
  </si>
  <si>
    <t>Incomprenhensible %</t>
  </si>
  <si>
    <t>Overall mark for clarity</t>
  </si>
  <si>
    <t>Overall mark for structure</t>
  </si>
  <si>
    <t>UI Components</t>
  </si>
  <si>
    <t>I</t>
  </si>
  <si>
    <t>II</t>
  </si>
  <si>
    <t>III</t>
  </si>
  <si>
    <t>Wires</t>
  </si>
  <si>
    <t>Commands</t>
  </si>
  <si>
    <t>IV</t>
  </si>
  <si>
    <t>"Magic Pushbutton" LOC</t>
  </si>
  <si>
    <t>"Magic Pushbutton" %</t>
  </si>
  <si>
    <t>Others LOC</t>
  </si>
  <si>
    <t>Others %</t>
  </si>
  <si>
    <t>UI intercomponent behavior %</t>
  </si>
  <si>
    <t>UI intercomponent behavior LOC</t>
  </si>
  <si>
    <t>UI Components LOC</t>
  </si>
  <si>
    <t>UI Component %</t>
  </si>
  <si>
    <t>Data accesss code in UI code LOC</t>
  </si>
  <si>
    <t>Data accesss code in UI code %</t>
  </si>
  <si>
    <t>"Sticky tape" LOC</t>
  </si>
  <si>
    <t>"Sticky tape" %</t>
  </si>
  <si>
    <t>SOLoist counterpart LOC</t>
  </si>
  <si>
    <t>UI intercomponent behavior (num)</t>
  </si>
  <si>
    <t>module 2</t>
  </si>
  <si>
    <t>module 3</t>
  </si>
  <si>
    <t>Switches</t>
  </si>
  <si>
    <t>"Magic Pushbutton" (num)</t>
  </si>
  <si>
    <t>Others (num)</t>
  </si>
  <si>
    <t>Data accesss code in UI code (num)</t>
  </si>
  <si>
    <t>"Sticky tape" (num)</t>
  </si>
  <si>
    <t>contact.py</t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</si>
  <si>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contact_info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**</t>
    </r>
    <r>
      <rPr>
        <sz val="10"/>
        <color rgb="FF000000"/>
        <rFont val="Consolas"/>
        <family val="3"/>
      </rPr>
      <t>kwargs</t>
    </r>
    <r>
      <rPr>
        <b/>
        <sz val="10"/>
        <color rgb="FF000080"/>
        <rFont val="Consolas"/>
        <family val="3"/>
      </rPr>
      <t>):</t>
    </r>
  </si>
  <si>
    <r>
      <t xml:space="preserve">    tempCart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from_request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</si>
  <si>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tempCart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numItems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0</t>
    </r>
    <r>
      <rPr>
        <b/>
        <sz val="10"/>
        <color rgb="FF000080"/>
        <rFont val="Consolas"/>
        <family val="3"/>
      </rPr>
      <t>: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</si>
  <si>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render_to_response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'shop/checkout/empty_cart.html'</t>
    </r>
    <r>
      <rPr>
        <b/>
        <sz val="10"/>
        <color rgb="FF000080"/>
        <rFont val="Consolas"/>
        <family val="3"/>
      </rPr>
      <t>,</t>
    </r>
  </si>
  <si>
    <r>
      <t xml:space="preserve">                                  context_instance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RequestContext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</si>
  <si>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not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is_authenticated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and</t>
    </r>
    <r>
      <rPr>
        <sz val="10"/>
        <color rgb="FF000000"/>
        <rFont val="Consolas"/>
        <family val="3"/>
      </rPr>
      <t xml:space="preserve"> config_value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'SHOP'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'AUTHENTICATION_REQUIRED'</t>
    </r>
    <r>
      <rPr>
        <b/>
        <sz val="10"/>
        <color rgb="FF000080"/>
        <rFont val="Consolas"/>
        <family val="3"/>
      </rPr>
      <t>):</t>
    </r>
  </si>
  <si>
    <r>
      <t xml:space="preserve">        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urlresolvers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reverse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'satchmo_checkout_auth_required'</t>
    </r>
    <r>
      <rPr>
        <b/>
        <sz val="10"/>
        <color rgb="FF000080"/>
        <rFont val="Consolas"/>
        <family val="3"/>
      </rPr>
      <t>)</t>
    </r>
  </si>
  <si>
    <r>
      <t xml:space="preserve">        thisurl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urlresolvers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reverse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'satchmo_checkout-step1'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</si>
  <si>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HttpResponseRedirect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url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"?next="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thisurl</t>
    </r>
    <r>
      <rPr>
        <b/>
        <sz val="10"/>
        <color rgb="FF000080"/>
        <rFont val="Consolas"/>
        <family val="3"/>
      </rPr>
      <t>)</t>
    </r>
  </si>
  <si>
    <r>
      <t xml:space="preserve">    init_data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{}</t>
    </r>
  </si>
  <si>
    <r>
      <t xml:space="preserve">    shop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Config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get_current</t>
    </r>
    <r>
      <rPr>
        <b/>
        <sz val="10"/>
        <color rgb="FF000080"/>
        <rFont val="Consolas"/>
        <family val="3"/>
      </rPr>
      <t>()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</si>
  <si>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is_authenticated</t>
    </r>
    <r>
      <rPr>
        <b/>
        <sz val="10"/>
        <color rgb="FF000080"/>
        <rFont val="Consolas"/>
        <family val="3"/>
      </rPr>
      <t>():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</si>
  <si>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email</t>
    </r>
    <r>
      <rPr>
        <b/>
        <sz val="10"/>
        <color rgb="FF000080"/>
        <rFont val="Consolas"/>
        <family val="3"/>
      </rPr>
      <t>:</t>
    </r>
  </si>
  <si>
    <r>
      <t xml:space="preserve">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'email'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email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</si>
  <si>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first_name</t>
    </r>
    <r>
      <rPr>
        <b/>
        <sz val="10"/>
        <color rgb="FF000080"/>
        <rFont val="Consolas"/>
        <family val="3"/>
      </rPr>
      <t>:</t>
    </r>
  </si>
  <si>
    <r>
      <t xml:space="preserve">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'first_name'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first_name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</si>
  <si>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last_name</t>
    </r>
    <r>
      <rPr>
        <b/>
        <sz val="10"/>
        <color rgb="FF000080"/>
        <rFont val="Consolas"/>
        <family val="3"/>
      </rPr>
      <t>:</t>
    </r>
  </si>
  <si>
    <r>
      <t xml:space="preserve">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'last_name'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last_name</t>
    </r>
  </si>
  <si>
    <r>
      <t xml:space="preserve">    </t>
    </r>
    <r>
      <rPr>
        <b/>
        <sz val="10"/>
        <color rgb="FF0000FF"/>
        <rFont val="Consolas"/>
        <family val="3"/>
      </rPr>
      <t>try</t>
    </r>
    <r>
      <rPr>
        <b/>
        <sz val="10"/>
        <color rgb="FF000080"/>
        <rFont val="Consolas"/>
        <family val="3"/>
      </rPr>
      <t>:</t>
    </r>
  </si>
  <si>
    <r>
      <t xml:space="preserve">        contact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from_request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create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False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</si>
  <si>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except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DoesNotExist</t>
    </r>
    <r>
      <rPr>
        <b/>
        <sz val="10"/>
        <color rgb="FF000080"/>
        <rFont val="Consolas"/>
        <family val="3"/>
      </rPr>
      <t>:</t>
    </r>
  </si>
  <si>
    <r>
      <t xml:space="preserve">        contact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None</t>
    </r>
  </si>
  <si>
    <r>
      <t xml:space="preserve">        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from_request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</si>
  <si>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discount_code</t>
    </r>
    <r>
      <rPr>
        <b/>
        <sz val="10"/>
        <color rgb="FF000080"/>
        <rFont val="Consolas"/>
        <family val="3"/>
      </rPr>
      <t>:</t>
    </r>
  </si>
  <si>
    <r>
      <t xml:space="preserve">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'discount'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discount_code</t>
    </r>
  </si>
  <si>
    <r>
      <t xml:space="preserve">    </t>
    </r>
    <r>
      <rPr>
        <b/>
        <sz val="10"/>
        <color rgb="FF0000FF"/>
        <rFont val="Consolas"/>
        <family val="3"/>
      </rPr>
      <t>except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DoesNotExist</t>
    </r>
    <r>
      <rPr>
        <b/>
        <sz val="10"/>
        <color rgb="FF000080"/>
        <rFont val="Consolas"/>
        <family val="3"/>
      </rPr>
      <t>:</t>
    </r>
  </si>
  <si>
    <r>
      <t xml:space="preserve">        </t>
    </r>
    <r>
      <rPr>
        <b/>
        <sz val="10"/>
        <color rgb="FF0000FF"/>
        <rFont val="Consolas"/>
        <family val="3"/>
      </rPr>
      <t>pass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</si>
  <si>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method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"POST"</t>
    </r>
    <r>
      <rPr>
        <b/>
        <sz val="10"/>
        <color rgb="FF000080"/>
        <rFont val="Consolas"/>
        <family val="3"/>
      </rPr>
      <t>:</t>
    </r>
  </si>
  <si>
    <r>
      <t xml:space="preserve">        new_data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copy</t>
    </r>
    <r>
      <rPr>
        <b/>
        <sz val="10"/>
        <color rgb="FF000080"/>
        <rFont val="Consolas"/>
        <family val="3"/>
      </rPr>
      <t>()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</si>
  <si>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not</t>
    </r>
    <r>
      <rPr>
        <sz val="10"/>
        <color rgb="FF000000"/>
        <rFont val="Consolas"/>
        <family val="3"/>
      </rPr>
      <t xml:space="preserve"> tempCart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is_shippable</t>
    </r>
    <r>
      <rPr>
        <b/>
        <sz val="10"/>
        <color rgb="FF000080"/>
        <rFont val="Consolas"/>
        <family val="3"/>
      </rPr>
      <t>:</t>
    </r>
  </si>
  <si>
    <r>
      <t xml:space="preserve">            new_data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'copy_address'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True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</si>
  <si>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PaymentContactInfoForm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data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new_data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shop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shop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shippable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tempCart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is_shippable</t>
    </r>
    <r>
      <rPr>
        <b/>
        <sz val="10"/>
        <color rgb="FF000080"/>
        <rFont val="Consolas"/>
        <family val="3"/>
      </rPr>
      <t>,</t>
    </r>
  </si>
  <si>
    <r>
      <t xml:space="preserve">            initial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init_data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tempCart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</si>
  <si>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is_valid</t>
    </r>
    <r>
      <rPr>
        <b/>
        <sz val="10"/>
        <color rgb="FF000080"/>
        <rFont val="Consolas"/>
        <family val="3"/>
      </rPr>
      <t>():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</si>
  <si>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contact </t>
    </r>
    <r>
      <rPr>
        <b/>
        <sz val="10"/>
        <color rgb="FF0000FF"/>
        <rFont val="Consolas"/>
        <family val="3"/>
      </rPr>
      <t>is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None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and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user </t>
    </r>
    <r>
      <rPr>
        <b/>
        <sz val="10"/>
        <color rgb="FF0000FF"/>
        <rFont val="Consolas"/>
        <family val="3"/>
      </rPr>
      <t>and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is_authenticated</t>
    </r>
    <r>
      <rPr>
        <b/>
        <sz val="10"/>
        <color rgb="FF000080"/>
        <rFont val="Consolas"/>
        <family val="3"/>
      </rPr>
      <t>():</t>
    </r>
  </si>
  <si>
    <r>
      <t xml:space="preserve">                contact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)</t>
    </r>
  </si>
  <si>
    <r>
      <t xml:space="preserve">            custID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tempCart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)</t>
    </r>
  </si>
  <si>
    <r>
      <t xml:space="preserve">           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CUSTOMER_ID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custID</t>
    </r>
  </si>
  <si>
    <r>
      <t xml:space="preserve">            modulename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new_data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'paymentmethod'</t>
    </r>
    <r>
      <rPr>
        <b/>
        <sz val="10"/>
        <color rgb="FF000080"/>
        <rFont val="Consolas"/>
        <family val="3"/>
      </rPr>
      <t>]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</si>
  <si>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not</t>
    </r>
    <r>
      <rPr>
        <sz val="10"/>
        <color rgb="FF000000"/>
        <rFont val="Consolas"/>
        <family val="3"/>
      </rPr>
      <t xml:space="preserve"> modulename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startswith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'PAYMENT_'</t>
    </r>
    <r>
      <rPr>
        <b/>
        <sz val="10"/>
        <color rgb="FF000080"/>
        <rFont val="Consolas"/>
        <family val="3"/>
      </rPr>
      <t>):</t>
    </r>
  </si>
  <si>
    <r>
      <t xml:space="preserve">                modulename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'PAYMENT_'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modulename</t>
    </r>
  </si>
  <si>
    <r>
      <t xml:space="preserve">            paymentmodule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config_get_group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modulename</t>
    </r>
    <r>
      <rPr>
        <b/>
        <sz val="10"/>
        <color rgb="FF000080"/>
        <rFont val="Consolas"/>
        <family val="3"/>
      </rPr>
      <t>)</t>
    </r>
  </si>
  <si>
    <r>
      <t xml:space="preserve">            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lookup_url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paymentmodule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'satchmo_checkout-step2'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</si>
  <si>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HttpResponseRedirect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</si>
  <si>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else</t>
    </r>
    <r>
      <rPr>
        <b/>
        <sz val="10"/>
        <color rgb="FF000080"/>
        <rFont val="Consolas"/>
        <family val="3"/>
      </rPr>
      <t>:</t>
    </r>
  </si>
  <si>
    <r>
      <t xml:space="preserve">            log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debug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"Form errors: %s"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errors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</si>
  <si>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else</t>
    </r>
    <r>
      <rPr>
        <b/>
        <sz val="10"/>
        <color rgb="FF000080"/>
        <rFont val="Consolas"/>
        <family val="3"/>
      </rPr>
      <t>: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</si>
  <si>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:</t>
    </r>
  </si>
  <si>
    <r>
      <t xml:space="preserve">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item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__dict__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keys</t>
    </r>
    <r>
      <rPr>
        <b/>
        <sz val="10"/>
        <color rgb="FF000080"/>
        <rFont val="Consolas"/>
        <family val="3"/>
      </rPr>
      <t>():</t>
    </r>
  </si>
  <si>
    <r>
      <t xml:space="preserve">    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getattr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</si>
  <si>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shipping_address</t>
    </r>
    <r>
      <rPr>
        <b/>
        <sz val="10"/>
        <color rgb="FF000080"/>
        <rFont val="Consolas"/>
        <family val="3"/>
      </rPr>
      <t>:</t>
    </r>
  </si>
  <si>
    <r>
      <t xml:space="preserve">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item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shipping_address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__dict__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keys</t>
    </r>
    <r>
      <rPr>
        <b/>
        <sz val="10"/>
        <color rgb="FF000080"/>
        <rFont val="Consolas"/>
        <family val="3"/>
      </rPr>
      <t>():</t>
    </r>
  </si>
  <si>
    <r>
      <t xml:space="preserve">        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"ship_"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getattr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shipping_address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</si>
  <si>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billing_address</t>
    </r>
    <r>
      <rPr>
        <b/>
        <sz val="10"/>
        <color rgb="FF000080"/>
        <rFont val="Consolas"/>
        <family val="3"/>
      </rPr>
      <t>:</t>
    </r>
  </si>
  <si>
    <r>
      <t xml:space="preserve">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item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billing_address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__dict__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keys</t>
    </r>
    <r>
      <rPr>
        <b/>
        <sz val="10"/>
        <color rgb="FF000080"/>
        <rFont val="Consolas"/>
        <family val="3"/>
      </rPr>
      <t>():</t>
    </r>
  </si>
  <si>
    <r>
      <t xml:space="preserve">        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getattr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billing_address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</si>
  <si>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primary_phone</t>
    </r>
    <r>
      <rPr>
        <b/>
        <sz val="10"/>
        <color rgb="FF000080"/>
        <rFont val="Consolas"/>
        <family val="3"/>
      </rPr>
      <t>:</t>
    </r>
  </si>
  <si>
    <r>
      <t xml:space="preserve">                init_data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'phone'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contact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primary_phone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phone</t>
    </r>
  </si>
  <si>
    <r>
      <t xml:space="preserve">           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set_test_cookie</t>
    </r>
    <r>
      <rPr>
        <b/>
        <sz val="10"/>
        <color rgb="FF000080"/>
        <rFont val="Consolas"/>
        <family val="3"/>
      </rPr>
      <t>()</t>
    </r>
  </si>
  <si>
    <r>
      <t xml:space="preserve">        form_initialdata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send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sender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PaymentContactInfoForm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initial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init_data</t>
    </r>
    <r>
      <rPr>
        <b/>
        <sz val="10"/>
        <color rgb="FF000080"/>
        <rFont val="Consolas"/>
        <family val="3"/>
      </rPr>
      <t>,</t>
    </r>
  </si>
  <si>
    <r>
      <t xml:space="preserve">            contact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tempCart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shop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shop</t>
    </r>
    <r>
      <rPr>
        <b/>
        <sz val="10"/>
        <color rgb="FF000080"/>
        <rFont val="Consolas"/>
        <family val="3"/>
      </rPr>
      <t>)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</si>
  <si>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PaymentContactInfoForm</t>
    </r>
    <r>
      <rPr>
        <b/>
        <sz val="10"/>
        <color rgb="FF000080"/>
        <rFont val="Consolas"/>
        <family val="3"/>
      </rPr>
      <t>(</t>
    </r>
  </si>
  <si>
    <r>
      <t xml:space="preserve">            shop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shop</t>
    </r>
    <r>
      <rPr>
        <b/>
        <sz val="10"/>
        <color rgb="FF000080"/>
        <rFont val="Consolas"/>
        <family val="3"/>
      </rPr>
      <t>,</t>
    </r>
  </si>
  <si>
    <r>
      <t xml:space="preserve">            contact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contact</t>
    </r>
    <r>
      <rPr>
        <b/>
        <sz val="10"/>
        <color rgb="FF000080"/>
        <rFont val="Consolas"/>
        <family val="3"/>
      </rPr>
      <t>,</t>
    </r>
  </si>
  <si>
    <r>
      <t xml:space="preserve">            shippable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tempCart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is_shippable</t>
    </r>
    <r>
      <rPr>
        <b/>
        <sz val="10"/>
        <color rgb="FF000080"/>
        <rFont val="Consolas"/>
        <family val="3"/>
      </rPr>
      <t>,</t>
    </r>
  </si>
  <si>
    <r>
      <t xml:space="preserve">            initial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init_data</t>
    </r>
    <r>
      <rPr>
        <b/>
        <sz val="10"/>
        <color rgb="FF000080"/>
        <rFont val="Consolas"/>
        <family val="3"/>
      </rPr>
      <t>,</t>
    </r>
  </si>
  <si>
    <r>
      <t xml:space="preserve">            cart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tempCart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</si>
  <si>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shop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in_country_only</t>
    </r>
    <r>
      <rPr>
        <b/>
        <sz val="10"/>
        <color rgb="FF000080"/>
        <rFont val="Consolas"/>
        <family val="3"/>
      </rPr>
      <t>:</t>
    </r>
  </si>
  <si>
    <r>
      <t xml:space="preserve">        only_country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sales_country</t>
    </r>
  </si>
  <si>
    <r>
      <t xml:space="preserve">        only_country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None</t>
    </r>
  </si>
  <si>
    <r>
      <t xml:space="preserve">    context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RequestContext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</si>
  <si>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8080"/>
        <rFont val="Consolas"/>
        <family val="3"/>
      </rPr>
      <t>'form'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</si>
  <si>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'country'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only_country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</si>
  <si>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'paymentmethod_ct'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len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fields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'paymentmethod'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choices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</si>
  <si>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80"/>
        <rFont val="Consolas"/>
        <family val="3"/>
      </rPr>
      <t>})</t>
    </r>
  </si>
  <si>
    <r>
      <t xml:space="preserve">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render_to_response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'shop/checkout/form.html'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context_instance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context</t>
    </r>
    <r>
      <rPr>
        <b/>
        <sz val="10"/>
        <color rgb="FF000080"/>
        <rFont val="Consolas"/>
        <family val="3"/>
      </rPr>
      <t>)</t>
    </r>
  </si>
  <si>
    <r>
      <t xml:space="preserve">contact_info_view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cart_has_minimum_order</t>
    </r>
    <r>
      <rPr>
        <b/>
        <sz val="10"/>
        <color rgb="FF000080"/>
        <rFont val="Consolas"/>
        <family val="3"/>
      </rPr>
      <t>()(</t>
    </r>
    <r>
      <rPr>
        <sz val="10"/>
        <color rgb="FF000000"/>
        <rFont val="Consolas"/>
        <family val="3"/>
      </rPr>
      <t>contact_info</t>
    </r>
    <r>
      <rPr>
        <b/>
        <sz val="10"/>
        <color rgb="FF000080"/>
        <rFont val="Consolas"/>
        <family val="3"/>
      </rPr>
      <t>)</t>
    </r>
  </si>
  <si>
    <r>
      <t>&lt;h3&gt;</t>
    </r>
    <r>
      <rPr>
        <b/>
        <sz val="10"/>
        <color rgb="FF000000"/>
        <rFont val="Consolas"/>
        <family val="3"/>
      </rPr>
      <t>{% trans "Checkout" %}</t>
    </r>
    <r>
      <rPr>
        <sz val="10"/>
        <color rgb="FF0000FF"/>
        <rFont val="Consolas"/>
        <family val="3"/>
      </rPr>
      <t>&lt;/h3&gt;</t>
    </r>
  </si>
  <si>
    <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"checkoutprogress"</t>
    </r>
    <r>
      <rPr>
        <sz val="10"/>
        <color rgb="FF0000FF"/>
        <rFont val="Consolas"/>
        <family val="3"/>
      </rPr>
      <t>&gt;</t>
    </r>
  </si>
  <si>
    <t>&lt;ul&gt;</t>
  </si>
  <si>
    <r>
      <t xml:space="preserve">    </t>
    </r>
    <r>
      <rPr>
        <sz val="10"/>
        <color rgb="FF0000FF"/>
        <rFont val="Consolas"/>
        <family val="3"/>
      </rPr>
      <t>&lt;li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"first active"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"Ship/Bill" %}</t>
    </r>
    <r>
      <rPr>
        <sz val="10"/>
        <color rgb="FF0000FF"/>
        <rFont val="Consolas"/>
        <family val="3"/>
      </rPr>
      <t>&lt;/li&gt;</t>
    </r>
  </si>
  <si>
    <r>
      <t xml:space="preserve">    </t>
    </r>
    <r>
      <rPr>
        <sz val="10"/>
        <color rgb="FF0000FF"/>
        <rFont val="Consolas"/>
        <family val="3"/>
      </rPr>
      <t>&lt;li&gt;</t>
    </r>
    <r>
      <rPr>
        <b/>
        <sz val="10"/>
        <color rgb="FF000000"/>
        <rFont val="Consolas"/>
        <family val="3"/>
      </rPr>
      <t>{% trans "Payment" %}</t>
    </r>
    <r>
      <rPr>
        <sz val="10"/>
        <color rgb="FF0000FF"/>
        <rFont val="Consolas"/>
        <family val="3"/>
      </rPr>
      <t>&lt;/li&gt;</t>
    </r>
  </si>
  <si>
    <r>
      <t xml:space="preserve">    </t>
    </r>
    <r>
      <rPr>
        <sz val="10"/>
        <color rgb="FF0000FF"/>
        <rFont val="Consolas"/>
        <family val="3"/>
      </rPr>
      <t>&lt;li&gt;</t>
    </r>
    <r>
      <rPr>
        <b/>
        <sz val="10"/>
        <color rgb="FF000000"/>
        <rFont val="Consolas"/>
        <family val="3"/>
      </rPr>
      <t>{% trans "Confirmation" %}</t>
    </r>
    <r>
      <rPr>
        <sz val="10"/>
        <color rgb="FF0000FF"/>
        <rFont val="Consolas"/>
        <family val="3"/>
      </rPr>
      <t>&lt;/li&gt;</t>
    </r>
  </si>
  <si>
    <t>&lt;/ul&gt;</t>
  </si>
  <si>
    <t>&lt;/div&gt;</t>
  </si>
  <si>
    <r>
      <t>&lt;h4&gt;</t>
    </r>
    <r>
      <rPr>
        <b/>
        <sz val="10"/>
        <color rgb="FF000000"/>
        <rFont val="Consolas"/>
        <family val="3"/>
      </rPr>
      <t>{% trans "Please complete the following information in order to submit your order." %}</t>
    </r>
    <r>
      <rPr>
        <sz val="10"/>
        <color rgb="FF0000FF"/>
        <rFont val="Consolas"/>
        <family val="3"/>
      </rPr>
      <t>&lt;/h4&gt;</t>
    </r>
  </si>
  <si>
    <t>{% if form.non_field_errors %}</t>
  </si>
  <si>
    <r>
      <t>&lt;h2&gt;</t>
    </r>
    <r>
      <rPr>
        <b/>
        <sz val="10"/>
        <color rgb="FF000000"/>
        <rFont val="Consolas"/>
        <family val="3"/>
      </rPr>
      <t>{% trans "Please correct the following error:" %}</t>
    </r>
    <r>
      <rPr>
        <sz val="10"/>
        <color rgb="FF0000FF"/>
        <rFont val="Consolas"/>
        <family val="3"/>
      </rPr>
      <t>&lt;/h2&gt;</t>
    </r>
  </si>
  <si>
    <t>{{ form.non_field_errors }}</t>
  </si>
  <si>
    <t>{% endif %}</t>
  </si>
  <si>
    <t>{% if user.is_anonymous %}</t>
  </si>
  <si>
    <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method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if is_secure %}{% url auth_secure_login %}{% else %}{{ login_url }}{% endif %}"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csrf_token %}</t>
    </r>
  </si>
  <si>
    <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"hidden"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"next"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satchmo_checkout-step1 %}"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</si>
  <si>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t>&lt;table&gt;</t>
  </si>
  <si>
    <r>
      <t xml:space="preserve">    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"id_password"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"Password" %}:</t>
    </r>
    <r>
      <rPr>
        <sz val="10"/>
        <color rgb="FF0000FF"/>
        <rFont val="Consolas"/>
        <family val="3"/>
      </rPr>
      <t>&lt;/label&gt;&lt;/td&gt;&lt;td&gt;&lt;input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"password"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"id_password"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"vPasswordField required"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"password"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size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"15"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maxlength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"30"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/&gt;&lt;/td&gt;&lt;/tr&gt;</t>
    </r>
  </si>
  <si>
    <t>&lt;/table&gt;</t>
  </si>
  <si>
    <t>&lt;/form&gt;</t>
  </si>
  <si>
    <r>
      <t>&lt;form method="</t>
    </r>
    <r>
      <rPr>
        <sz val="10"/>
        <color rgb="FF000000"/>
        <rFont val="Consolas"/>
        <family val="3"/>
      </rPr>
      <t xml:space="preserve">post"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satchmo_checkout-step1 %}"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csrf_token %}</t>
    </r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</si>
  <si>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&gt;&lt;p&gt;</t>
    </r>
    <r>
      <rPr>
        <b/>
        <sz val="10"/>
        <color rgb="FF000000"/>
        <rFont val="Consolas"/>
        <family val="3"/>
      </rPr>
      <t>{% trans "You'll need to fill out at least the fields with a *" %}</t>
    </r>
    <r>
      <rPr>
        <sz val="10"/>
        <color rgb="FF0000FF"/>
        <rFont val="Consolas"/>
        <family val="3"/>
      </rPr>
      <t>&lt;/p&gt;&lt;/td&gt;&lt;/tr&gt;</t>
    </r>
  </si>
  <si>
    <t xml:space="preserve">    {% else %}</t>
  </si>
  <si>
    <r>
      <t xml:space="preserve">    {% if form.paymentmethod.errors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form.paymentmethod.errors|join:",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</si>
  <si>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 xml:space="preserve">    {% endifequal %}</t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</si>
  <si>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"id_email"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"Email address" %}*</t>
    </r>
    <r>
      <rPr>
        <sz val="10"/>
        <color rgb="FF0000FF"/>
        <rFont val="Consolas"/>
        <family val="3"/>
      </rPr>
      <t>&lt;/label&gt;&lt;/td&gt;</t>
    </r>
    <r>
      <rPr>
        <b/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&lt;td&gt;</t>
    </r>
    <r>
      <rPr>
        <b/>
        <sz val="10"/>
        <color rgb="FF000000"/>
        <rFont val="Consolas"/>
        <family val="3"/>
      </rPr>
      <t>{{ form.email }}</t>
    </r>
    <r>
      <rPr>
        <sz val="10"/>
        <color rgb="FF0000FF"/>
        <rFont val="Consolas"/>
        <family val="3"/>
      </rPr>
      <t>&lt;/td&gt;&lt;/tr&gt;</t>
    </r>
  </si>
  <si>
    <r>
      <t xml:space="preserve">    {% if form.email.errors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form.email.errors|join:",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</si>
  <si>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"id_first_name"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"First name" %}{% if form.first_name.field.required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form.first_name }}</t>
    </r>
    <r>
      <rPr>
        <sz val="10"/>
        <color rgb="FF0000FF"/>
        <rFont val="Consolas"/>
        <family val="3"/>
      </rPr>
      <t>&lt;/td&gt;&lt;/tr&gt;</t>
    </r>
  </si>
  <si>
    <r>
      <t xml:space="preserve">    {% if form.first_name.errors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form.first_name.errors|join:",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</si>
  <si>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"id_last_name"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"Last name" %}{% if form.last_name.field.required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form.last_name }}</t>
    </r>
    <r>
      <rPr>
        <sz val="10"/>
        <color rgb="FF0000FF"/>
        <rFont val="Consolas"/>
        <family val="3"/>
      </rPr>
      <t>&lt;/td&gt;&lt;/tr&gt;</t>
    </r>
  </si>
  <si>
    <r>
      <t xml:space="preserve">    {% if form.last_name.errors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form.last_name.errors|join:",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</si>
  <si>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"id_phone"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"Phone number" %}{% if form.phone.field.required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form.phone }}</t>
    </r>
    <r>
      <rPr>
        <sz val="10"/>
        <color rgb="FF0000FF"/>
        <rFont val="Consolas"/>
        <family val="3"/>
      </rPr>
      <t>&lt;/td&gt;&lt;/tr&gt;</t>
    </r>
  </si>
  <si>
    <r>
      <t xml:space="preserve">    {% if form.phone.errors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form.phone.errors|join:",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</si>
  <si>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 xml:space="preserve">    {% block billing-info %}{% include "contact/_contact_info_form_billing.html" %}{% endblock %}</t>
  </si>
  <si>
    <t>{% if cart.is_shippable %}</t>
  </si>
  <si>
    <t xml:space="preserve">    {% block shipping-info %}{% include "contact/_contact_info_form_shipping.html" %}{% endblock %}</t>
  </si>
  <si>
    <t>{% if form.discount.is_hidden %}</t>
  </si>
  <si>
    <t xml:space="preserve">    {{ form.discount }}</t>
  </si>
  <si>
    <t>{% else %}</t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</si>
  <si>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&gt;&lt;h4&gt;</t>
    </r>
    <r>
      <rPr>
        <b/>
        <sz val="10"/>
        <color rgb="FF000000"/>
        <rFont val="Consolas"/>
        <family val="3"/>
      </rPr>
      <t>{% trans "Discounts" %}</t>
    </r>
    <r>
      <rPr>
        <sz val="10"/>
        <color rgb="FF0000FF"/>
        <rFont val="Consolas"/>
        <family val="3"/>
      </rPr>
      <t>&lt;/h4&gt;&lt;/td&gt;&lt;/tr&gt;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</si>
  <si>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"id_discount"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"Discount code"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>{{ form.discount }}</t>
    </r>
    <r>
      <rPr>
        <sz val="10"/>
        <color rgb="FF0000FF"/>
        <rFont val="Consolas"/>
        <family val="3"/>
      </rPr>
      <t>&lt;/td&gt;&lt;/tr&gt;</t>
    </r>
  </si>
  <si>
    <r>
      <t xml:space="preserve">    {% if form.discount.errors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form.discount.errors|join:",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</si>
  <si>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>{% if sale %}{% include "product/sale_details.html" %}{% endif %}</t>
  </si>
  <si>
    <r>
      <t xml:space="preserve">        </t>
    </r>
    <r>
      <rPr>
        <sz val="10"/>
        <color rgb="FF0000FF"/>
        <rFont val="Consolas"/>
        <family val="3"/>
      </rPr>
      <t>&lt;tr&gt;</t>
    </r>
  </si>
  <si>
    <r>
      <t xml:space="preserve">  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</si>
  <si>
    <t xml:space="preserve">                {% trans "If you already have an account, you can login now to fill in most of the information below." %}</t>
  </si>
  <si>
    <t xml:space="preserve">                {% trans "This is just a convenience, no account is required!" %}</t>
  </si>
  <si>
    <r>
      <t xml:space="preserve">            </t>
    </r>
    <r>
      <rPr>
        <sz val="10"/>
        <color rgb="FF0000FF"/>
        <rFont val="Consolas"/>
        <family val="3"/>
      </rPr>
      <t>&lt;/td&gt;</t>
    </r>
  </si>
  <si>
    <r>
      <t xml:space="preserve">        </t>
    </r>
    <r>
      <rPr>
        <sz val="10"/>
        <color rgb="FF0000FF"/>
        <rFont val="Consolas"/>
        <family val="3"/>
      </rPr>
      <t>&lt;/tr&gt;</t>
    </r>
  </si>
  <si>
    <r>
      <t xml:space="preserve">    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"id_username"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"Username or email" %}:</t>
    </r>
    <r>
      <rPr>
        <sz val="10"/>
        <color rgb="FF0000FF"/>
        <rFont val="Consolas"/>
        <family val="3"/>
      </rPr>
      <t>&lt;/label&gt;&lt;/td&gt;&lt;td&gt;&lt;input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"id_username"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"vTextField required"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"username"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size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"15"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maxlength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"75"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/&gt;&lt;/td&gt;&lt;/tr&gt;</t>
    </r>
  </si>
  <si>
    <r>
      <t xml:space="preserve">        </t>
    </r>
    <r>
      <rPr>
        <sz val="10"/>
        <color rgb="FF0000FF"/>
        <rFont val="Consolas"/>
        <family val="3"/>
      </rPr>
      <t>&lt;tr&gt;&lt;td&gt;</t>
    </r>
    <r>
      <rPr>
        <i/>
        <sz val="10"/>
        <color rgb="FF000000"/>
        <rFont val="Consolas"/>
        <family val="3"/>
      </rPr>
      <t>&amp;nbsp;</t>
    </r>
    <r>
      <rPr>
        <sz val="10"/>
        <color rgb="FF0000FF"/>
        <rFont val="Consolas"/>
        <family val="3"/>
      </rPr>
      <t>&lt;/td&gt;&lt;td&gt;&lt;input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"</t>
    </r>
    <r>
      <rPr>
        <sz val="10"/>
        <color rgb="FF000000"/>
        <rFont val="Consolas"/>
        <family val="3"/>
      </rPr>
      <t>Login" %}</t>
    </r>
    <r>
      <rPr>
        <b/>
        <sz val="10"/>
        <color rgb="FF8000FF"/>
        <rFont val="Consolas"/>
        <family val="3"/>
      </rPr>
      <t>" /&gt;&lt;/td&gt;&lt;/tr&gt;</t>
    </r>
  </si>
  <si>
    <t xml:space="preserve">    {% ifequal paymentmethod_ct 1 %}</t>
  </si>
  <si>
    <t xml:space="preserve">        {# If we only have one payment method, then the form renders it as a hidden field #}{{ form.paymentmethod }}</t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</si>
  <si>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&gt;&lt;h4&gt;</t>
    </r>
    <r>
      <rPr>
        <b/>
        <sz val="10"/>
        <color rgb="FF000000"/>
        <rFont val="Consolas"/>
        <family val="3"/>
      </rPr>
      <t>{% trans "How do you want to pay?" %}</t>
    </r>
    <r>
      <rPr>
        <sz val="10"/>
        <color rgb="FF0000FF"/>
        <rFont val="Consolas"/>
        <family val="3"/>
      </rPr>
      <t>&lt;/h4&gt;&lt;/td&gt;&lt;/tr&gt;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</si>
  <si>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"id_paymentmethod"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"Payment method" %}*</t>
    </r>
    <r>
      <rPr>
        <sz val="10"/>
        <color rgb="FF0000FF"/>
        <rFont val="Consolas"/>
        <family val="3"/>
      </rPr>
      <t>&lt;/label&gt;&lt;/td&gt;</t>
    </r>
    <r>
      <rPr>
        <b/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&lt;td&gt;&lt;div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"payment"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form.paymentmethod }}</t>
    </r>
    <r>
      <rPr>
        <sz val="10"/>
        <color rgb="FF0000FF"/>
        <rFont val="Consolas"/>
        <family val="3"/>
      </rPr>
      <t>&lt;/div&gt;&lt;/td&gt;&lt;/tr&gt;</t>
    </r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</si>
  <si>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&gt;&lt;h4&gt;</t>
    </r>
    <r>
      <rPr>
        <b/>
        <sz val="10"/>
        <color rgb="FF000000"/>
        <rFont val="Consolas"/>
        <family val="3"/>
      </rPr>
      <t>{% trans "Basic Information" %}</t>
    </r>
    <r>
      <rPr>
        <sz val="10"/>
        <color rgb="FF0000FF"/>
        <rFont val="Consolas"/>
        <family val="3"/>
      </rPr>
      <t>&lt;/h4&gt;&lt;/td&gt;&lt;/tr&gt;</t>
    </r>
  </si>
  <si>
    <r>
      <t xml:space="preserve">    </t>
    </r>
    <r>
      <rPr>
        <sz val="10"/>
        <color rgb="FF0000FF"/>
        <rFont val="Consolas"/>
        <family val="3"/>
      </rPr>
      <t>&lt;tr&gt;&lt;td&gt;&lt;/td&gt;&lt;td&gt;&lt;input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"</t>
    </r>
    <r>
      <rPr>
        <sz val="10"/>
        <color rgb="FF000000"/>
        <rFont val="Consolas"/>
        <family val="3"/>
      </rPr>
      <t>Continue Checkout" %}</t>
    </r>
    <r>
      <rPr>
        <b/>
        <sz val="10"/>
        <color rgb="FF8000FF"/>
        <rFont val="Consolas"/>
        <family val="3"/>
      </rPr>
      <t>"/&gt;&lt;/td&gt;&lt;/tr&gt;</t>
    </r>
  </si>
  <si>
    <r>
      <t>var</t>
    </r>
    <r>
      <rPr>
        <sz val="10"/>
        <color rgb="FF000000"/>
        <rFont val="Consolas"/>
        <family val="3"/>
      </rPr>
      <t xml:space="preserve"> satchmo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satchmo </t>
    </r>
    <r>
      <rPr>
        <b/>
        <sz val="10"/>
        <color rgb="FF00000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{};</t>
    </r>
  </si>
  <si>
    <r>
      <t>satchmo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ship_form_toggler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state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</si>
  <si>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var</t>
    </r>
    <r>
      <rPr>
        <sz val="10"/>
        <color rgb="FF000000"/>
        <rFont val="Consolas"/>
        <family val="3"/>
      </rPr>
      <t xml:space="preserve"> inputs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'tr.shiprow input'</t>
    </r>
    <r>
      <rPr>
        <b/>
        <sz val="10"/>
        <color rgb="FF000000"/>
        <rFont val="Consolas"/>
        <family val="3"/>
      </rPr>
      <t>);</t>
    </r>
  </si>
  <si>
    <r>
      <t>inputs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'disabled'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state</t>
    </r>
    <r>
      <rPr>
        <b/>
        <sz val="10"/>
        <color rgb="FF000000"/>
        <rFont val="Consolas"/>
        <family val="3"/>
      </rPr>
      <t>);</t>
    </r>
  </si>
  <si>
    <r>
      <t>var</t>
    </r>
    <r>
      <rPr>
        <sz val="10"/>
        <color rgb="FF000000"/>
        <rFont val="Consolas"/>
        <family val="3"/>
      </rPr>
      <t xml:space="preserve"> selects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'tr.shiprow select'</t>
    </r>
    <r>
      <rPr>
        <b/>
        <sz val="10"/>
        <color rgb="FF000000"/>
        <rFont val="Consolas"/>
        <family val="3"/>
      </rPr>
      <t>)</t>
    </r>
  </si>
  <si>
    <r>
      <t>selects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'disabled'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state</t>
    </r>
    <r>
      <rPr>
        <b/>
        <sz val="10"/>
        <color rgb="FF000000"/>
        <rFont val="Consolas"/>
        <family val="3"/>
      </rPr>
      <t>);</t>
    </r>
  </si>
  <si>
    <r>
      <t>var</t>
    </r>
    <r>
      <rPr>
        <sz val="10"/>
        <color rgb="FF000000"/>
        <rFont val="Consolas"/>
        <family val="3"/>
      </rPr>
      <t xml:space="preserve"> rows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'tr.shiprow'</t>
    </r>
    <r>
      <rPr>
        <b/>
        <sz val="10"/>
        <color rgb="FF000000"/>
        <rFont val="Consolas"/>
        <family val="3"/>
      </rPr>
      <t>);</t>
    </r>
  </si>
  <si>
    <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state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</si>
  <si>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rows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addClass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'disabled'</t>
    </r>
    <r>
      <rPr>
        <b/>
        <sz val="10"/>
        <color rgb="FF000000"/>
        <rFont val="Consolas"/>
        <family val="3"/>
      </rPr>
      <t>);</t>
    </r>
  </si>
  <si>
    <r>
      <t>inputs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each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</si>
  <si>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$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this</t>
    </r>
    <r>
      <rPr>
        <b/>
        <sz val="10"/>
        <color rgb="FF000000"/>
        <rFont val="Consolas"/>
        <family val="3"/>
      </rPr>
      <t>)[</t>
    </r>
    <r>
      <rPr>
        <sz val="10"/>
        <color rgb="FFFF0000"/>
        <rFont val="Consolas"/>
        <family val="3"/>
      </rPr>
      <t>0</t>
    </r>
    <r>
      <rPr>
        <b/>
        <sz val="10"/>
        <color rgb="FF000000"/>
        <rFont val="Consolas"/>
        <family val="3"/>
      </rPr>
      <t>].</t>
    </r>
    <r>
      <rPr>
        <sz val="10"/>
        <color rgb="FF000000"/>
        <rFont val="Consolas"/>
        <family val="3"/>
      </rPr>
      <t xml:space="preserve">value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00"/>
        <rFont val="Consolas"/>
        <family val="3"/>
      </rPr>
      <t>;</t>
    </r>
  </si>
  <si>
    <t>});</t>
  </si>
  <si>
    <r>
      <t>selects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each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</si>
  <si>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</si>
  <si>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rows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removeClass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'disabled'</t>
    </r>
    <r>
      <rPr>
        <b/>
        <sz val="10"/>
        <color rgb="FF000000"/>
        <rFont val="Consolas"/>
        <family val="3"/>
      </rPr>
      <t>);</t>
    </r>
  </si>
  <si>
    <t>}</t>
  </si>
  <si>
    <t>};</t>
  </si>
  <si>
    <r>
      <t>satchmo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 xml:space="preserve">update_ship_copy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elt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</si>
  <si>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var</t>
    </r>
    <r>
      <rPr>
        <sz val="10"/>
        <color rgb="FF000000"/>
        <rFont val="Consolas"/>
        <family val="3"/>
      </rPr>
      <t xml:space="preserve"> state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elt</t>
    </r>
    <r>
      <rPr>
        <b/>
        <sz val="10"/>
        <color rgb="FF000000"/>
        <rFont val="Consolas"/>
        <family val="3"/>
      </rPr>
      <t>)[</t>
    </r>
    <r>
      <rPr>
        <sz val="10"/>
        <color rgb="FFFF0000"/>
        <rFont val="Consolas"/>
        <family val="3"/>
      </rPr>
      <t>0</t>
    </r>
    <r>
      <rPr>
        <b/>
        <sz val="10"/>
        <color rgb="FF000000"/>
        <rFont val="Consolas"/>
        <family val="3"/>
      </rPr>
      <t>].</t>
    </r>
    <r>
      <rPr>
        <sz val="10"/>
        <color rgb="FF000000"/>
        <rFont val="Consolas"/>
        <family val="3"/>
      </rPr>
      <t>checked</t>
    </r>
    <r>
      <rPr>
        <b/>
        <sz val="10"/>
        <color rgb="FF000000"/>
        <rFont val="Consolas"/>
        <family val="3"/>
      </rPr>
      <t>;</t>
    </r>
  </si>
  <si>
    <r>
      <t>satchmo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ship_form_toggler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state</t>
    </r>
    <r>
      <rPr>
        <b/>
        <sz val="10"/>
        <color rgb="FF000000"/>
        <rFont val="Consolas"/>
        <family val="3"/>
      </rPr>
      <t>);</t>
    </r>
  </si>
  <si>
    <r>
      <t xml:space="preserve">name_change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</si>
  <si>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var</t>
    </r>
    <r>
      <rPr>
        <sz val="10"/>
        <color rgb="FF000000"/>
        <rFont val="Consolas"/>
        <family val="3"/>
      </rPr>
      <t xml:space="preserve"> first_name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'#id_first_name'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'value'</t>
    </r>
    <r>
      <rPr>
        <b/>
        <sz val="10"/>
        <color rgb="FF000000"/>
        <rFont val="Consolas"/>
        <family val="3"/>
      </rPr>
      <t>);</t>
    </r>
  </si>
  <si>
    <r>
      <t>var</t>
    </r>
    <r>
      <rPr>
        <sz val="10"/>
        <color rgb="FF000000"/>
        <rFont val="Consolas"/>
        <family val="3"/>
      </rPr>
      <t xml:space="preserve"> last_name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'#id_last_name'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'value'</t>
    </r>
    <r>
      <rPr>
        <b/>
        <sz val="10"/>
        <color rgb="FF000000"/>
        <rFont val="Consolas"/>
        <family val="3"/>
      </rPr>
      <t>);</t>
    </r>
  </si>
  <si>
    <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(!</t>
    </r>
    <r>
      <rPr>
        <sz val="10"/>
        <color rgb="FF000000"/>
        <rFont val="Consolas"/>
        <family val="3"/>
      </rPr>
      <t xml:space="preserve">first_name 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  <r>
      <rPr>
        <sz val="10"/>
        <color rgb="FF000000"/>
        <rFont val="Consolas"/>
        <family val="3"/>
      </rPr>
      <t xml:space="preserve"> first_name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};</t>
    </r>
  </si>
  <si>
    <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(!</t>
    </r>
    <r>
      <rPr>
        <sz val="10"/>
        <color rgb="FF000000"/>
        <rFont val="Consolas"/>
        <family val="3"/>
      </rPr>
      <t xml:space="preserve">last_name 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  <r>
      <rPr>
        <sz val="10"/>
        <color rgb="FF000000"/>
        <rFont val="Consolas"/>
        <family val="3"/>
      </rPr>
      <t xml:space="preserve"> last_name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};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</si>
  <si>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'#id_addressee'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'value'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jQuery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 xml:space="preserve">first_name </t>
    </r>
    <r>
      <rPr>
        <b/>
        <sz val="10"/>
        <color rgb="FF00000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 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+</t>
    </r>
    <r>
      <rPr>
        <sz val="10"/>
        <color rgb="FF000000"/>
        <rFont val="Consolas"/>
        <family val="3"/>
      </rPr>
      <t xml:space="preserve"> last_name</t>
    </r>
    <r>
      <rPr>
        <b/>
        <sz val="10"/>
        <color rgb="FF000000"/>
        <rFont val="Consolas"/>
        <family val="3"/>
      </rPr>
      <t>));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</si>
  <si>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'#id_ship_addressee'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'value'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'#id_addressee'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attr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'value'</t>
    </r>
    <r>
      <rPr>
        <b/>
        <sz val="10"/>
        <color rgb="FF000000"/>
        <rFont val="Consolas"/>
        <family val="3"/>
      </rPr>
      <t>));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</si>
  <si>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ready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</si>
  <si>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satchmo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update_ship_copy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'#id_copy_address'</t>
    </r>
    <r>
      <rPr>
        <b/>
        <sz val="10"/>
        <color rgb="FF000000"/>
        <rFont val="Consolas"/>
        <family val="3"/>
      </rPr>
      <t>);</t>
    </r>
  </si>
  <si>
    <r>
      <t>name_change</t>
    </r>
    <r>
      <rPr>
        <b/>
        <sz val="10"/>
        <color rgb="FF000000"/>
        <rFont val="Consolas"/>
        <family val="3"/>
      </rPr>
      <t>();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</si>
  <si>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'#id_copy_address'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click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</si>
  <si>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>satchmo</t>
    </r>
    <r>
      <rPr>
        <b/>
        <sz val="10"/>
        <color rgb="FF000000"/>
        <rFont val="Consolas"/>
        <family val="3"/>
      </rPr>
      <t>.</t>
    </r>
    <r>
      <rPr>
        <sz val="10"/>
        <color rgb="FF000000"/>
        <rFont val="Consolas"/>
        <family val="3"/>
      </rPr>
      <t>update_ship_copy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this</t>
    </r>
    <r>
      <rPr>
        <b/>
        <sz val="10"/>
        <color rgb="FF000000"/>
        <rFont val="Consolas"/>
        <family val="3"/>
      </rPr>
      <t>);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</si>
  <si>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'#id_first_name'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bind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"change"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{},</t>
    </r>
    <r>
      <rPr>
        <sz val="10"/>
        <color rgb="FF000000"/>
        <rFont val="Consolas"/>
        <family val="3"/>
      </rPr>
      <t xml:space="preserve"> name_change</t>
    </r>
    <r>
      <rPr>
        <b/>
        <sz val="10"/>
        <color rgb="FF000000"/>
        <rFont val="Consolas"/>
        <family val="3"/>
      </rPr>
      <t>);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</si>
  <si>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'#id_last_name'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bind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"change"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{},</t>
    </r>
    <r>
      <rPr>
        <sz val="10"/>
        <color rgb="FF000000"/>
        <rFont val="Consolas"/>
        <family val="3"/>
      </rPr>
      <t xml:space="preserve"> name_change</t>
    </r>
    <r>
      <rPr>
        <b/>
        <sz val="10"/>
        <color rgb="FF000000"/>
        <rFont val="Consolas"/>
        <family val="3"/>
      </rPr>
      <t>);</t>
    </r>
  </si>
  <si>
    <r>
      <t>$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'#id_addressee'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bind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"change"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function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</si>
  <si>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t>satchmo-checkout.js</t>
  </si>
  <si>
    <t>{% load i18n %}</t>
  </si>
  <si>
    <t>{% block billing-info %}</t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</si>
  <si>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&gt;&lt;h4&gt;</t>
    </r>
    <r>
      <rPr>
        <b/>
        <sz val="10"/>
        <color rgb="FF000000"/>
        <rFont val="Consolas"/>
        <family val="3"/>
      </rPr>
      <t>{% trans "Billing Information" %}</t>
    </r>
    <r>
      <rPr>
        <sz val="10"/>
        <color rgb="FF0000FF"/>
        <rFont val="Consolas"/>
        <family val="3"/>
      </rPr>
      <t>&lt;/h4&gt;&lt;/td&gt;&lt;/tr&gt;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</si>
  <si>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"id_addressee"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"Bill To" %}</t>
    </r>
    <r>
      <rPr>
        <sz val="10"/>
        <color rgb="FF0000FF"/>
        <rFont val="Consolas"/>
        <family val="3"/>
      </rPr>
      <t>&lt;/label&gt;&lt;p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"help"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"If different from the first and last names above" %}</t>
    </r>
    <r>
      <rPr>
        <sz val="10"/>
        <color rgb="FF0000FF"/>
        <rFont val="Consolas"/>
        <family val="3"/>
      </rPr>
      <t>&lt;/p&gt;&lt;/td&gt;&lt;td&gt;</t>
    </r>
    <r>
      <rPr>
        <b/>
        <sz val="10"/>
        <color rgb="FF000000"/>
        <rFont val="Consolas"/>
        <family val="3"/>
      </rPr>
      <t xml:space="preserve"> {{ form.addressee }}</t>
    </r>
    <r>
      <rPr>
        <sz val="10"/>
        <color rgb="FF0000FF"/>
        <rFont val="Consolas"/>
        <family val="3"/>
      </rPr>
      <t>&lt;/td&gt;&lt;/tr&gt;</t>
    </r>
  </si>
  <si>
    <r>
      <t xml:space="preserve">    {% if form.addressee.errors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form.addressee.errors|join:", "}}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</si>
  <si>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"id_street1"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"Street" %}{% if form.street1.field.required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form.street1 }}</t>
    </r>
    <r>
      <rPr>
        <sz val="10"/>
        <color rgb="FF0000FF"/>
        <rFont val="Consolas"/>
        <family val="3"/>
      </rPr>
      <t>&lt;/td&gt;&lt;/tr&gt;</t>
    </r>
  </si>
  <si>
    <r>
      <t xml:space="preserve">    {% if form.street1.errors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form.street1.errors|join:",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</si>
  <si>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"id_street2"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"Street"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form.street2 }}</t>
    </r>
    <r>
      <rPr>
        <sz val="10"/>
        <color rgb="FF0000FF"/>
        <rFont val="Consolas"/>
        <family val="3"/>
      </rPr>
      <t>&lt;/td&gt;&lt;/tr&gt;</t>
    </r>
  </si>
  <si>
    <r>
      <t xml:space="preserve">    {% if form.street2.errors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form.street2.errors|join:",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</si>
  <si>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"id_city"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"City" %}{% if form.city.field.required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form.city }}</t>
    </r>
    <r>
      <rPr>
        <sz val="10"/>
        <color rgb="FF0000FF"/>
        <rFont val="Consolas"/>
        <family val="3"/>
      </rPr>
      <t>&lt;/td&gt;&lt;/tr&gt;</t>
    </r>
  </si>
  <si>
    <r>
      <t xml:space="preserve">    {% if form.city.errors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form.city.errors|join:",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</si>
  <si>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 xml:space="preserve">    {% if country %}</t>
  </si>
  <si>
    <t xml:space="preserve">      {% if form.fields.state.choices %}</t>
  </si>
  <si>
    <r>
      <t xml:space="preserve">      </t>
    </r>
    <r>
      <rPr>
        <sz val="10"/>
        <color rgb="FF0000FF"/>
        <rFont val="Consolas"/>
        <family val="3"/>
      </rPr>
      <t>&lt;tr&gt;</t>
    </r>
  </si>
  <si>
    <r>
      <t xml:space="preserve">        </t>
    </r>
    <r>
      <rPr>
        <sz val="10"/>
        <color rgb="FF0000FF"/>
        <rFont val="Consolas"/>
        <family val="3"/>
      </rPr>
      <t>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"id_state"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if country.get_admin_area_display %}{{ country.get_admin_area_display }}{% else %}{% trans "State/Province" %}{% endif %} {% if form.state.field.required %}*{% endif %}</t>
    </r>
    <r>
      <rPr>
        <sz val="10"/>
        <color rgb="FF0000FF"/>
        <rFont val="Consolas"/>
        <family val="3"/>
      </rPr>
      <t>&lt;/label&gt;&lt;/td&gt;</t>
    </r>
  </si>
  <si>
    <r>
      <t xml:space="preserve">        </t>
    </r>
    <r>
      <rPr>
        <sz val="10"/>
        <color rgb="FF0000FF"/>
        <rFont val="Consolas"/>
        <family val="3"/>
      </rPr>
      <t>&lt;td&gt;&lt;p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"id_state_loading"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"display: none"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Loading...</t>
    </r>
    <r>
      <rPr>
        <sz val="10"/>
        <color rgb="FF0000FF"/>
        <rFont val="Consolas"/>
        <family val="3"/>
      </rPr>
      <t>&lt;/p&gt;</t>
    </r>
    <r>
      <rPr>
        <b/>
        <sz val="10"/>
        <color rgb="FF000000"/>
        <rFont val="Consolas"/>
        <family val="3"/>
      </rPr>
      <t xml:space="preserve"> {{ form.state }}</t>
    </r>
    <r>
      <rPr>
        <sz val="10"/>
        <color rgb="FF0000FF"/>
        <rFont val="Consolas"/>
        <family val="3"/>
      </rPr>
      <t>&lt;/td&gt;</t>
    </r>
  </si>
  <si>
    <r>
      <t xml:space="preserve">      </t>
    </r>
    <r>
      <rPr>
        <sz val="10"/>
        <color rgb="FF0000FF"/>
        <rFont val="Consolas"/>
        <family val="3"/>
      </rPr>
      <t>&lt;/tr&gt;</t>
    </r>
  </si>
  <si>
    <t xml:space="preserve">      {% endif %}</t>
  </si>
  <si>
    <r>
      <t xml:space="preserve">        </t>
    </r>
    <r>
      <rPr>
        <sz val="10"/>
        <color rgb="FF0000FF"/>
        <rFont val="Consolas"/>
        <family val="3"/>
      </rPr>
      <t>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"id_state"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"State/Province" %} {% if form.state.field.required %}*{% endif %}</t>
    </r>
    <r>
      <rPr>
        <sz val="10"/>
        <color rgb="FF0000FF"/>
        <rFont val="Consolas"/>
        <family val="3"/>
      </rPr>
      <t>&lt;/label&gt;&lt;/td&gt;</t>
    </r>
  </si>
  <si>
    <t xml:space="preserve">    {% endif %}</t>
  </si>
  <si>
    <r>
      <t xml:space="preserve">    {% if form.state.errors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form.state.errors|join:",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</si>
  <si>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"id_postal_code"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"Zipcode/Postcode" %}{% if form.postal_code.field.required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form.postal_code }}</t>
    </r>
    <r>
      <rPr>
        <sz val="10"/>
        <color rgb="FF0000FF"/>
        <rFont val="Consolas"/>
        <family val="3"/>
      </rPr>
      <t>&lt;/td&gt;&lt;/tr&gt;</t>
    </r>
  </si>
  <si>
    <r>
      <t xml:space="preserve">    {% if form.postal_code.errors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form.postal_code.errors|join:",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</si>
  <si>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 xml:space="preserve">    {% if not country %}</t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</si>
  <si>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"id_country"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"Country"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form.country }}</t>
    </r>
    <r>
      <rPr>
        <sz val="10"/>
        <color rgb="FF0000FF"/>
        <rFont val="Consolas"/>
        <family val="3"/>
      </rPr>
      <t>&lt;/td&gt;&lt;/tr&gt;</t>
    </r>
  </si>
  <si>
    <r>
      <t xml:space="preserve">    {% if form.country.errors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form.country.errors|join:",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</si>
  <si>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>{% endblock %}</t>
  </si>
  <si>
    <t>{% block shipping-info %}</t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</si>
  <si>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&gt;&lt;h4&gt;</t>
    </r>
    <r>
      <rPr>
        <b/>
        <sz val="10"/>
        <color rgb="FF000000"/>
        <rFont val="Consolas"/>
        <family val="3"/>
      </rPr>
      <t>{% trans "Shipping Information" %}</t>
    </r>
    <r>
      <rPr>
        <sz val="10"/>
        <color rgb="FF0000FF"/>
        <rFont val="Consolas"/>
        <family val="3"/>
      </rPr>
      <t>&lt;/h4&gt;&lt;/td&gt;&lt;/tr&gt;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</si>
  <si>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"id_copy_address"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"Shipping same as billing?"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form.copy_address }}</t>
    </r>
    <r>
      <rPr>
        <sz val="10"/>
        <color rgb="FF0000FF"/>
        <rFont val="Consolas"/>
        <family val="3"/>
      </rPr>
      <t>&lt;/td&gt;&lt;/tr&gt;</t>
    </r>
  </si>
  <si>
    <r>
      <t xml:space="preserve">    {% if form.copy_address.errors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form.copy_address.errors|join:",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</si>
  <si>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"id_ship_addressee"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"Ship To" %}</t>
    </r>
    <r>
      <rPr>
        <sz val="10"/>
        <color rgb="FF0000FF"/>
        <rFont val="Consolas"/>
        <family val="3"/>
      </rPr>
      <t>&lt;/label&gt;&lt;p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"help"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"If different from the first and last names above" %}</t>
    </r>
    <r>
      <rPr>
        <sz val="10"/>
        <color rgb="FF0000FF"/>
        <rFont val="Consolas"/>
        <family val="3"/>
      </rPr>
      <t>&lt;/td&gt;&lt;td&gt;</t>
    </r>
    <r>
      <rPr>
        <b/>
        <sz val="10"/>
        <color rgb="FF000000"/>
        <rFont val="Consolas"/>
        <family val="3"/>
      </rPr>
      <t xml:space="preserve"> {{ form.ship_addressee }}</t>
    </r>
    <r>
      <rPr>
        <sz val="10"/>
        <color rgb="FF0000FF"/>
        <rFont val="Consolas"/>
        <family val="3"/>
      </rPr>
      <t>&lt;/td&gt;&lt;/tr&gt;</t>
    </r>
  </si>
  <si>
    <r>
      <t xml:space="preserve">    {% if form.ship_addressee.errors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form.ship_addressee.errors|join:", "}}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</si>
  <si>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"shiprow"</t>
    </r>
    <r>
      <rPr>
        <sz val="10"/>
        <color rgb="FF0000FF"/>
        <rFont val="Consolas"/>
        <family val="3"/>
      </rPr>
      <t>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"id_ship_street1"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"Street" %} {% if form.ship_street1.field.required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form.ship_street1 }}</t>
    </r>
    <r>
      <rPr>
        <sz val="10"/>
        <color rgb="FF0000FF"/>
        <rFont val="Consolas"/>
        <family val="3"/>
      </rPr>
      <t>&lt;/td&gt;&lt;/tr&gt;</t>
    </r>
  </si>
  <si>
    <r>
      <t xml:space="preserve">    {% if form.ship_street1.errors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form.ship_street1.errors|join:",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</si>
  <si>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"shiprow"</t>
    </r>
    <r>
      <rPr>
        <sz val="10"/>
        <color rgb="FF0000FF"/>
        <rFont val="Consolas"/>
        <family val="3"/>
      </rPr>
      <t>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"id_ship_street2"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"Street" %} {% if form.ship_street2.field.required %}*{%endif%}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form.ship_street2 }}</t>
    </r>
    <r>
      <rPr>
        <sz val="10"/>
        <color rgb="FF0000FF"/>
        <rFont val="Consolas"/>
        <family val="3"/>
      </rPr>
      <t>&lt;/td&gt;&lt;/tr&gt;</t>
    </r>
  </si>
  <si>
    <r>
      <t xml:space="preserve">    {% if form.ship_street2.errors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form.ship_street2.errors|join:",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</si>
  <si>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"shiprow"</t>
    </r>
    <r>
      <rPr>
        <sz val="10"/>
        <color rgb="FF0000FF"/>
        <rFont val="Consolas"/>
        <family val="3"/>
      </rPr>
      <t>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"id_ship_city"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"City" %} {% if form.ship_city.field.required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form.ship_city }}</t>
    </r>
    <r>
      <rPr>
        <sz val="10"/>
        <color rgb="FF0000FF"/>
        <rFont val="Consolas"/>
        <family val="3"/>
      </rPr>
      <t>&lt;/td&gt;&lt;/tr&gt;</t>
    </r>
  </si>
  <si>
    <r>
      <t xml:space="preserve">    {% if form.ship_city.errors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form.ship_city.errors|join:",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</si>
  <si>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 xml:space="preserve">      {% if form.fields.ship_state.choices %}</t>
  </si>
  <si>
    <r>
      <t xml:space="preserve">       </t>
    </r>
    <r>
      <rPr>
        <sz val="10"/>
        <color rgb="FF0000FF"/>
        <rFont val="Consolas"/>
        <family val="3"/>
      </rPr>
      <t>&lt;tr&gt;</t>
    </r>
  </si>
  <si>
    <r>
      <t xml:space="preserve">         </t>
    </r>
    <r>
      <rPr>
        <sz val="10"/>
        <color rgb="FF0000FF"/>
        <rFont val="Consolas"/>
        <family val="3"/>
      </rPr>
      <t>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"id_ship_state"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if country.get_admin_area_display %}{{ country.get_admin_area_display }}{% else %}{% trans "State/Province" %}{% endif %} {% if form.ship_state.field.required %}*{% endif %}</t>
    </r>
    <r>
      <rPr>
        <sz val="10"/>
        <color rgb="FF0000FF"/>
        <rFont val="Consolas"/>
        <family val="3"/>
      </rPr>
      <t>&lt;/label&gt;&lt;/td&gt;</t>
    </r>
  </si>
  <si>
    <r>
      <t xml:space="preserve">         </t>
    </r>
    <r>
      <rPr>
        <sz val="10"/>
        <color rgb="FF0000FF"/>
        <rFont val="Consolas"/>
        <family val="3"/>
      </rPr>
      <t>&lt;td&gt;&lt;p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"id_ship_state_loading"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"display: none"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Loading...</t>
    </r>
    <r>
      <rPr>
        <sz val="10"/>
        <color rgb="FF0000FF"/>
        <rFont val="Consolas"/>
        <family val="3"/>
      </rPr>
      <t>&lt;/p&gt;</t>
    </r>
    <r>
      <rPr>
        <b/>
        <sz val="10"/>
        <color rgb="FF000000"/>
        <rFont val="Consolas"/>
        <family val="3"/>
      </rPr>
      <t xml:space="preserve"> {{ form.ship_state }}</t>
    </r>
    <r>
      <rPr>
        <sz val="10"/>
        <color rgb="FF0000FF"/>
        <rFont val="Consolas"/>
        <family val="3"/>
      </rPr>
      <t>&lt;/td&gt;</t>
    </r>
  </si>
  <si>
    <r>
      <t xml:space="preserve">       </t>
    </r>
    <r>
      <rPr>
        <sz val="10"/>
        <color rgb="FF0000FF"/>
        <rFont val="Consolas"/>
        <family val="3"/>
      </rPr>
      <t>&lt;/tr&gt;</t>
    </r>
  </si>
  <si>
    <r>
      <t xml:space="preserve">  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"shiprow"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</si>
  <si>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"id_ship_state"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"State/Province" %} {% if form.ship_state.field.required %}*{% endif %}</t>
    </r>
    <r>
      <rPr>
        <sz val="10"/>
        <color rgb="FF0000FF"/>
        <rFont val="Consolas"/>
        <family val="3"/>
      </rPr>
      <t>&lt;/label&gt;&lt;/td&gt;</t>
    </r>
  </si>
  <si>
    <r>
      <t xml:space="preserve">        </t>
    </r>
    <r>
      <rPr>
        <sz val="10"/>
        <color rgb="FF0000FF"/>
        <rFont val="Consolas"/>
        <family val="3"/>
      </rPr>
      <t>&lt;td&gt;&lt;p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"id_ship_state_loading"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"display: none"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Loading...</t>
    </r>
    <r>
      <rPr>
        <sz val="10"/>
        <color rgb="FF0000FF"/>
        <rFont val="Consolas"/>
        <family val="3"/>
      </rPr>
      <t>&lt;/p&gt;</t>
    </r>
    <r>
      <rPr>
        <b/>
        <sz val="10"/>
        <color rgb="FF000000"/>
        <rFont val="Consolas"/>
        <family val="3"/>
      </rPr>
      <t xml:space="preserve"> {{ form.ship_state }}</t>
    </r>
    <r>
      <rPr>
        <sz val="10"/>
        <color rgb="FF0000FF"/>
        <rFont val="Consolas"/>
        <family val="3"/>
      </rPr>
      <t>&lt;/td&gt;</t>
    </r>
  </si>
  <si>
    <r>
      <t xml:space="preserve">    {% if form.ship_state.errors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form.ship_state.errors|join:",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</si>
  <si>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"shiprow"</t>
    </r>
    <r>
      <rPr>
        <sz val="10"/>
        <color rgb="FF0000FF"/>
        <rFont val="Consolas"/>
        <family val="3"/>
      </rPr>
      <t>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"id_ship_postal_code"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"Zipcode/Postcode" %} {% if form.ship_postal_code.field.required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>{{ form.ship_postal_code }}</t>
    </r>
    <r>
      <rPr>
        <sz val="10"/>
        <color rgb="FF0000FF"/>
        <rFont val="Consolas"/>
        <family val="3"/>
      </rPr>
      <t>&lt;/td&gt;&lt;/tr&gt;</t>
    </r>
  </si>
  <si>
    <r>
      <t xml:space="preserve">    {% if form.ship_postal_code.errors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form.ship_postal_code.errors|join:",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</si>
  <si>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r>
      <t xml:space="preserve">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"shiprow"</t>
    </r>
    <r>
      <rPr>
        <sz val="10"/>
        <color rgb="FF0000FF"/>
        <rFont val="Consolas"/>
        <family val="3"/>
      </rPr>
      <t>&gt;&lt;td&gt;&lt;label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for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"id_ship_country"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"Country" %} {% if form.ship_country.field.required %}*{% endif %}</t>
    </r>
    <r>
      <rPr>
        <sz val="10"/>
        <color rgb="FF0000FF"/>
        <rFont val="Consolas"/>
        <family val="3"/>
      </rPr>
      <t>&lt;/label&gt;&lt;/td&gt;&lt;td&gt;</t>
    </r>
    <r>
      <rPr>
        <b/>
        <sz val="10"/>
        <color rgb="FF000000"/>
        <rFont val="Consolas"/>
        <family val="3"/>
      </rPr>
      <t xml:space="preserve"> {{ form.ship_country }}</t>
    </r>
    <r>
      <rPr>
        <sz val="10"/>
        <color rgb="FF0000FF"/>
        <rFont val="Consolas"/>
        <family val="3"/>
      </rPr>
      <t>&lt;/td&gt;&lt;/tr&gt;</t>
    </r>
  </si>
  <si>
    <r>
      <t xml:space="preserve">    {% if form.ship_country.errors %}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*** {{ form.ship_country.errors|join:", " }}</t>
    </r>
    <r>
      <rPr>
        <sz val="10"/>
        <color rgb="FF0000FF"/>
        <rFont val="Consolas"/>
        <family val="3"/>
      </rPr>
      <t>&lt;/td&gt;&lt;/tr&gt;</t>
    </r>
    <r>
      <rPr>
        <b/>
        <sz val="10"/>
        <color rgb="FF000000"/>
        <rFont val="Consolas"/>
        <family val="3"/>
      </rPr>
      <t>{% endif %}</t>
    </r>
  </si>
  <si>
    <t>form.html, contact_info_form_billing.html, contact_info_form_shipping.html</t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</si>
  <si>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display_bestsellers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count</t>
    </r>
    <r>
      <rPr>
        <b/>
        <sz val="10"/>
        <color rgb="FF000080"/>
        <rFont val="Consolas"/>
        <family val="3"/>
      </rPr>
      <t>=</t>
    </r>
    <r>
      <rPr>
        <sz val="10"/>
        <color rgb="FFFF0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'product/best_sellers.html'</t>
    </r>
    <r>
      <rPr>
        <b/>
        <sz val="10"/>
        <color rgb="FF000080"/>
        <rFont val="Consolas"/>
        <family val="3"/>
      </rPr>
      <t>):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</si>
  <si>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count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0</t>
    </r>
    <r>
      <rPr>
        <b/>
        <sz val="10"/>
        <color rgb="FF000080"/>
        <rFont val="Consolas"/>
        <family val="3"/>
      </rPr>
      <t>:</t>
    </r>
  </si>
  <si>
    <r>
      <t xml:space="preserve">        count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config_value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'PRODUCT'</t>
    </r>
    <r>
      <rPr>
        <b/>
        <sz val="10"/>
        <color rgb="FF000080"/>
        <rFont val="Consolas"/>
        <family val="3"/>
      </rPr>
      <t>,</t>
    </r>
    <r>
      <rPr>
        <sz val="10"/>
        <color rgb="FF808080"/>
        <rFont val="Consolas"/>
        <family val="3"/>
      </rPr>
      <t>'NUM_PAGINATED'</t>
    </r>
    <r>
      <rPr>
        <b/>
        <sz val="10"/>
        <color rgb="FF000080"/>
        <rFont val="Consolas"/>
        <family val="3"/>
      </rPr>
      <t>)</t>
    </r>
  </si>
  <si>
    <r>
      <t xml:space="preserve">    ctx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RequestContext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</si>
  <si>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8080"/>
        <rFont val="Consolas"/>
        <family val="3"/>
      </rPr>
      <t>'products'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bestsellers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count</t>
    </r>
    <r>
      <rPr>
        <b/>
        <sz val="10"/>
        <color rgb="FF000080"/>
        <rFont val="Consolas"/>
        <family val="3"/>
      </rPr>
      <t>),</t>
    </r>
  </si>
  <si>
    <r>
      <t xml:space="preserve">    </t>
    </r>
    <r>
      <rPr>
        <b/>
        <sz val="10"/>
        <color rgb="FF000080"/>
        <rFont val="Consolas"/>
        <family val="3"/>
      </rPr>
      <t>})</t>
    </r>
  </si>
  <si>
    <r>
      <t xml:space="preserve">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render_to_response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template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context_instance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ctx</t>
    </r>
    <r>
      <rPr>
        <b/>
        <sz val="10"/>
        <color rgb="FF000080"/>
        <rFont val="Consolas"/>
        <family val="3"/>
      </rPr>
      <t>)</t>
    </r>
  </si>
  <si>
    <t>{% block content %}</t>
  </si>
  <si>
    <r>
      <t>&lt;h2&gt;</t>
    </r>
    <r>
      <rPr>
        <b/>
        <sz val="10"/>
        <color rgb="FF000000"/>
        <rFont val="Consolas"/>
        <family val="3"/>
      </rPr>
      <t>{% trans "Best Selling Products" %}</t>
    </r>
    <r>
      <rPr>
        <sz val="10"/>
        <color rgb="FF0000FF"/>
        <rFont val="Consolas"/>
        <family val="3"/>
      </rPr>
      <t>&lt;/h2&gt;</t>
    </r>
  </si>
  <si>
    <t>{% for product in products %}</t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</si>
  <si>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= </t>
    </r>
    <r>
      <rPr>
        <b/>
        <sz val="10"/>
        <color rgb="FF8000FF"/>
        <rFont val="Consolas"/>
        <family val="3"/>
      </rPr>
      <t>"productImage"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 xml:space="preserve">    </t>
    </r>
  </si>
  <si>
    <t xml:space="preserve">            {% thumbnail product.main_image.picture 85x85 as image %}</t>
  </si>
  <si>
    <r>
      <t xml:space="preserve">            </t>
    </r>
    <r>
      <rPr>
        <sz val="10"/>
        <color rgb="FF0000FF"/>
        <rFont val="Consolas"/>
        <family val="3"/>
      </rPr>
      <t>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product.get_absolute_url }}"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image }}"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width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image.width }}"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height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image.height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</si>
  <si>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t>{% endfor %}</t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</si>
  <si>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"bestseller"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</si>
  <si>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&lt;/center&gt;</t>
    </r>
  </si>
  <si>
    <t xml:space="preserve">        {% endif %}     </t>
  </si>
  <si>
    <r>
      <t xml:space="preserve">        </t>
    </r>
    <r>
      <rPr>
        <sz val="10"/>
        <color rgb="FF0000FF"/>
        <rFont val="Consolas"/>
        <family val="3"/>
      </rPr>
      <t>&lt;p&gt;&lt;a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product.get_absolute_url }}"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product.translated_name }}</t>
    </r>
    <r>
      <rPr>
        <sz val="10"/>
        <color rgb="FF0000FF"/>
        <rFont val="Consolas"/>
        <family val="3"/>
      </rPr>
      <t>&lt;/a&gt;&lt;/p&gt;</t>
    </r>
  </si>
  <si>
    <r>
      <t xml:space="preserve">    </t>
    </r>
    <r>
      <rPr>
        <sz val="10"/>
        <color rgb="FF0000FF"/>
        <rFont val="Consolas"/>
        <family val="3"/>
      </rPr>
      <t>&lt;/div&gt;</t>
    </r>
  </si>
  <si>
    <t xml:space="preserve">        {% if product.main_image %}</t>
  </si>
  <si>
    <r>
      <t xml:space="preserve">        </t>
    </r>
    <r>
      <rPr>
        <sz val="10"/>
        <color rgb="FF0000FF"/>
        <rFont val="Consolas"/>
        <family val="3"/>
      </rPr>
      <t>&lt;center&gt;</t>
    </r>
  </si>
  <si>
    <t>{% if error_message %}</t>
  </si>
  <si>
    <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error_message }}</t>
    </r>
    <r>
      <rPr>
        <sz val="10"/>
        <color rgb="FF0000FF"/>
        <rFont val="Consolas"/>
        <family val="3"/>
      </rPr>
      <t>&lt;/div&gt;</t>
    </r>
  </si>
  <si>
    <t>{% if messages %}</t>
  </si>
  <si>
    <r>
      <t>&lt;ul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"messages"</t>
    </r>
    <r>
      <rPr>
        <sz val="10"/>
        <color rgb="FF0000FF"/>
        <rFont val="Consolas"/>
        <family val="3"/>
      </rPr>
      <t>&gt;</t>
    </r>
  </si>
  <si>
    <t xml:space="preserve">    {% for message in messages %}</t>
  </si>
  <si>
    <r>
      <t xml:space="preserve">    </t>
    </r>
    <r>
      <rPr>
        <sz val="10"/>
        <color rgb="FF0000FF"/>
        <rFont val="Consolas"/>
        <family val="3"/>
      </rPr>
      <t>&lt;li</t>
    </r>
    <r>
      <rPr>
        <sz val="10"/>
        <color rgb="FF000000"/>
        <rFont val="Consolas"/>
        <family val="3"/>
      </rPr>
      <t xml:space="preserve">{% if message.tags %}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message.tags }}"</t>
    </r>
    <r>
      <rPr>
        <sz val="10"/>
        <color rgb="FF000000"/>
        <rFont val="Consolas"/>
        <family val="3"/>
      </rPr>
      <t>{% endif %}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message }}</t>
    </r>
    <r>
      <rPr>
        <sz val="10"/>
        <color rgb="FF0000FF"/>
        <rFont val="Consolas"/>
        <family val="3"/>
      </rPr>
      <t>&lt;/li&gt;</t>
    </r>
  </si>
  <si>
    <t xml:space="preserve">    {% endfor %}</t>
  </si>
  <si>
    <t>{% if not cart|length %}</t>
  </si>
  <si>
    <r>
      <t xml:space="preserve">    </t>
    </r>
    <r>
      <rPr>
        <sz val="10"/>
        <color rgb="FF0000FF"/>
        <rFont val="Consolas"/>
        <family val="3"/>
      </rPr>
      <t>&lt;h4&gt;</t>
    </r>
    <r>
      <rPr>
        <b/>
        <sz val="10"/>
        <color rgb="FF000000"/>
        <rFont val="Consolas"/>
        <family val="3"/>
      </rPr>
      <t>{% trans "Your cart is empty." %}</t>
    </r>
    <r>
      <rPr>
        <sz val="10"/>
        <color rgb="FF0000FF"/>
        <rFont val="Consolas"/>
        <family val="3"/>
      </rPr>
      <t>&lt;/h4&gt;</t>
    </r>
  </si>
  <si>
    <r>
      <t xml:space="preserve">    </t>
    </r>
    <r>
      <rPr>
        <sz val="10"/>
        <color rgb="FF0000FF"/>
        <rFont val="Consolas"/>
        <family val="3"/>
      </rPr>
      <t>&lt;h4&gt;</t>
    </r>
    <r>
      <rPr>
        <b/>
        <sz val="10"/>
        <color rgb="FF000000"/>
        <rFont val="Consolas"/>
        <family val="3"/>
      </rPr>
      <t>{% trans "Your Cart" %}</t>
    </r>
    <r>
      <rPr>
        <sz val="10"/>
        <color rgb="FF0000FF"/>
        <rFont val="Consolas"/>
        <family val="3"/>
      </rPr>
      <t>&lt;/h4&gt;</t>
    </r>
  </si>
  <si>
    <r>
      <t xml:space="preserve">    </t>
    </r>
    <r>
      <rPr>
        <sz val="10"/>
        <color rgb="FF0000FF"/>
        <rFont val="Consolas"/>
        <family val="3"/>
      </rPr>
      <t>&lt;table&gt;&lt;tr&gt;&lt;th&gt;&lt;/th&gt;</t>
    </r>
  </si>
  <si>
    <r>
      <t xml:space="preserve">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"left"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"Quantity" %}</t>
    </r>
    <r>
      <rPr>
        <sz val="10"/>
        <color rgb="FF0000FF"/>
        <rFont val="Consolas"/>
        <family val="3"/>
      </rPr>
      <t>&lt;/th&gt;</t>
    </r>
  </si>
  <si>
    <r>
      <t xml:space="preserve">    </t>
    </r>
    <r>
      <rPr>
        <sz val="10"/>
        <color rgb="FF0000FF"/>
        <rFont val="Consolas"/>
        <family val="3"/>
      </rPr>
      <t>&lt;th&gt;</t>
    </r>
    <r>
      <rPr>
        <b/>
        <sz val="10"/>
        <color rgb="FF000000"/>
        <rFont val="Consolas"/>
        <family val="3"/>
      </rPr>
      <t>{% trans "Item" %}</t>
    </r>
    <r>
      <rPr>
        <sz val="10"/>
        <color rgb="FF0000FF"/>
        <rFont val="Consolas"/>
        <family val="3"/>
      </rPr>
      <t>&lt;/th&gt;</t>
    </r>
  </si>
  <si>
    <t xml:space="preserve">    {% if sale %}</t>
  </si>
  <si>
    <r>
      <t xml:space="preserve">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"center"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if default_view_tax %}{% trans "Total</t>
    </r>
    <r>
      <rPr>
        <sz val="10"/>
        <color rgb="FF0000FF"/>
        <rFont val="Consolas"/>
        <family val="3"/>
      </rPr>
      <t>&lt;br/&gt;</t>
    </r>
    <r>
      <rPr>
        <b/>
        <sz val="10"/>
        <color rgb="FF000000"/>
        <rFont val="Consolas"/>
        <family val="3"/>
      </rPr>
      <t>(incl.</t>
    </r>
    <r>
      <rPr>
        <sz val="10"/>
        <color rgb="FF000000"/>
        <rFont val="Consolas"/>
        <family val="3"/>
      </rPr>
      <t>&amp;nbsp;</t>
    </r>
    <r>
      <rPr>
        <b/>
        <sz val="10"/>
        <color rgb="FF000000"/>
        <rFont val="Consolas"/>
        <family val="3"/>
      </rPr>
      <t>tax)" %}{% else %}{% trans "Total" %}{% endif %}</t>
    </r>
    <r>
      <rPr>
        <sz val="10"/>
        <color rgb="FF0000FF"/>
        <rFont val="Consolas"/>
        <family val="3"/>
      </rPr>
      <t>&lt;/th&gt;</t>
    </r>
  </si>
  <si>
    <r>
      <t xml:space="preserve">    </t>
    </r>
    <r>
      <rPr>
        <sz val="10"/>
        <color rgb="FF0000FF"/>
        <rFont val="Consolas"/>
        <family val="3"/>
      </rPr>
      <t>&lt;/tr&gt;</t>
    </r>
  </si>
  <si>
    <t xml:space="preserve">    {% for cartitem in cart %}</t>
  </si>
  <si>
    <r>
      <t xml:space="preserve">        </t>
    </r>
    <r>
      <rPr>
        <sz val="10"/>
        <color rgb="FF0000FF"/>
        <rFont val="Consolas"/>
        <family val="3"/>
      </rPr>
      <t>&lt;tr&gt;&lt;td&gt;</t>
    </r>
  </si>
  <si>
    <r>
      <t xml:space="preserve">            </t>
    </r>
    <r>
      <rPr>
        <sz val="10"/>
        <color rgb="FF0000FF"/>
        <rFont val="Consolas"/>
        <family val="3"/>
      </rP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satchmo_cart_remove %}"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method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"post"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csrf_token %}</t>
    </r>
  </si>
  <si>
    <r>
      <t xml:space="preserve">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"hidden"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"cartitem"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cartitem.id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</si>
  <si>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'Remove'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</si>
  <si>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</t>
    </r>
    <r>
      <rPr>
        <sz val="10"/>
        <color rgb="FF0000FF"/>
        <rFont val="Consolas"/>
        <family val="3"/>
      </rPr>
      <t>&lt;/form&gt;</t>
    </r>
  </si>
  <si>
    <r>
      <t xml:space="preserve">  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"center"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</si>
  <si>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FF"/>
        <rFont val="Consolas"/>
        <family val="3"/>
      </rP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"qtyform"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"form-{{ cartitem.id }}"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satchmo_cart_set_qty %}"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method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"post"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csrf_token %}</t>
    </r>
  </si>
  <si>
    <r>
      <t xml:space="preserve">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"hidden"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"cartitem"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cartitem.id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</si>
  <si>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"id_update_submit"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'update amount'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</si>
  <si>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</t>
    </r>
    <r>
      <rPr>
        <sz val="10"/>
        <color rgb="FF0000FF"/>
        <rFont val="Consolas"/>
        <family val="3"/>
      </rPr>
      <t>&lt;/form&gt;</t>
    </r>
  </si>
  <si>
    <r>
      <t xml:space="preserve">            </t>
    </r>
    <r>
      <rPr>
        <sz val="10"/>
        <color rgb="FF0000FF"/>
        <rFont val="Consolas"/>
        <family val="3"/>
      </rPr>
      <t>&lt;td&gt;&lt;a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"{{cartitem.product.get_absolute_url}}"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cartitem.description }}</t>
    </r>
    <r>
      <rPr>
        <sz val="10"/>
        <color rgb="FF0000FF"/>
        <rFont val="Consolas"/>
        <family val="3"/>
      </rPr>
      <t>&lt;/a&gt;&lt;/td&gt;</t>
    </r>
  </si>
  <si>
    <r>
      <t xml:space="preserve">  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"center"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cartitem|discount_line_total:sale|currency }}</t>
    </r>
    <r>
      <rPr>
        <sz val="10"/>
        <color rgb="FF0000FF"/>
        <rFont val="Consolas"/>
        <family val="3"/>
      </rPr>
      <t>&lt;/td&gt;</t>
    </r>
  </si>
  <si>
    <r>
      <t xml:space="preserve">    </t>
    </r>
    <r>
      <rPr>
        <sz val="10"/>
        <color rgb="FF0000FF"/>
        <rFont val="Consolas"/>
        <family val="3"/>
      </rPr>
      <t>&lt;tr&gt;&lt;td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if sale %}5{% else %}4{% endif %}"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"right"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"Cart Total" %}:</t>
    </r>
    <r>
      <rPr>
        <sz val="10"/>
        <color rgb="FF0000FF"/>
        <rFont val="Consolas"/>
        <family val="3"/>
      </rPr>
      <t>&lt;/td&gt;</t>
    </r>
  </si>
  <si>
    <r>
      <t xml:space="preserve">        </t>
    </r>
    <r>
      <rPr>
        <sz val="10"/>
        <color rgb="FF0000FF"/>
        <rFont val="Consolas"/>
        <family val="3"/>
      </rPr>
      <t>&lt;td&gt;</t>
    </r>
    <r>
      <rPr>
        <b/>
        <sz val="10"/>
        <color rgb="FF000000"/>
        <rFont val="Consolas"/>
        <family val="3"/>
      </rPr>
      <t>{{ cart|discount_cart_total:sale|currency }}</t>
    </r>
    <r>
      <rPr>
        <sz val="10"/>
        <color rgb="FF0000FF"/>
        <rFont val="Consolas"/>
        <family val="3"/>
      </rPr>
      <t>&lt;/td&gt;&lt;/tr&gt;</t>
    </r>
  </si>
  <si>
    <r>
      <t xml:space="preserve">    </t>
    </r>
    <r>
      <rPr>
        <sz val="10"/>
        <color rgb="FF0000FF"/>
        <rFont val="Consolas"/>
        <family val="3"/>
      </rPr>
      <t>&lt;/table&gt;</t>
    </r>
  </si>
  <si>
    <r>
      <t xml:space="preserve">    </t>
    </r>
    <r>
      <rPr>
        <sz val="10"/>
        <color rgb="FF0000FF"/>
        <rFont val="Consolas"/>
        <family val="3"/>
      </rPr>
      <t>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satchmo_checkout-step1 %}"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{% trans "Check out" %}</t>
    </r>
    <r>
      <rPr>
        <sz val="10"/>
        <color rgb="FF0000FF"/>
        <rFont val="Consolas"/>
        <family val="3"/>
      </rPr>
      <t>&lt;/a&gt;</t>
    </r>
  </si>
  <si>
    <r>
      <t xml:space="preserve">        </t>
    </r>
    <r>
      <rPr>
        <sz val="10"/>
        <color rgb="FF0000FF"/>
        <rFont val="Consolas"/>
        <family val="3"/>
      </rPr>
      <t>&lt;th&gt;</t>
    </r>
    <r>
      <rPr>
        <b/>
        <sz val="10"/>
        <color rgb="FF000000"/>
        <rFont val="Consolas"/>
        <family val="3"/>
      </rPr>
      <t>{% trans "Regular Price" %}</t>
    </r>
    <r>
      <rPr>
        <sz val="10"/>
        <color rgb="FF0000FF"/>
        <rFont val="Consolas"/>
        <family val="3"/>
      </rPr>
      <t>&lt;/th&gt;</t>
    </r>
  </si>
  <si>
    <r>
      <t xml:space="preserve">        </t>
    </r>
    <r>
      <rPr>
        <sz val="10"/>
        <color rgb="FF0000FF"/>
        <rFont val="Consolas"/>
        <family val="3"/>
      </rPr>
      <t>&lt;th&gt;</t>
    </r>
    <r>
      <rPr>
        <b/>
        <sz val="10"/>
        <color rgb="FF000000"/>
        <rFont val="Consolas"/>
        <family val="3"/>
      </rPr>
      <t>{% trans "Sale Price" %}</t>
    </r>
  </si>
  <si>
    <r>
      <t xml:space="preserve">        </t>
    </r>
    <r>
      <rPr>
        <sz val="10"/>
        <color rgb="FF0000FF"/>
        <rFont val="Consolas"/>
        <family val="3"/>
      </rPr>
      <t>&lt;th&gt;</t>
    </r>
    <r>
      <rPr>
        <b/>
        <sz val="10"/>
        <color rgb="FF000000"/>
        <rFont val="Consolas"/>
        <family val="3"/>
      </rPr>
      <t>{% trans "Price" %}</t>
    </r>
    <r>
      <rPr>
        <sz val="10"/>
        <color rgb="FF0000FF"/>
        <rFont val="Consolas"/>
        <family val="3"/>
      </rPr>
      <t>&lt;/th&gt;</t>
    </r>
  </si>
  <si>
    <r>
      <t xml:space="preserve">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"quantity"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"id_quantity"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cartitem.quantity|normalize_decimal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</si>
  <si>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{% if sale %}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"center"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cartitem.unit_price|currency }}</t>
    </r>
    <r>
      <rPr>
        <sz val="10"/>
        <color rgb="FF0000FF"/>
        <rFont val="Consolas"/>
        <family val="3"/>
      </rPr>
      <t>&lt;/td&gt;</t>
    </r>
    <r>
      <rPr>
        <b/>
        <sz val="10"/>
        <color rgb="FF000000"/>
        <rFont val="Consolas"/>
        <family val="3"/>
      </rPr>
      <t>{% endif %}</t>
    </r>
  </si>
  <si>
    <r>
      <t xml:space="preserve">  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align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"center"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cartitem|discount_line_unit_price:sale|currency }}</t>
    </r>
    <r>
      <rPr>
        <sz val="10"/>
        <color rgb="FF0000FF"/>
        <rFont val="Consolas"/>
        <family val="3"/>
      </rPr>
      <t>&lt;/td&gt;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</si>
  <si>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display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=</t>
    </r>
    <r>
      <rPr>
        <b/>
        <sz val="10"/>
        <color rgb="FF0000FF"/>
        <rFont val="Consolas"/>
        <family val="3"/>
      </rPr>
      <t>None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error_message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''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default_view_tax</t>
    </r>
    <r>
      <rPr>
        <b/>
        <sz val="10"/>
        <color rgb="FF000080"/>
        <rFont val="Consolas"/>
        <family val="3"/>
      </rPr>
      <t>=</t>
    </r>
    <r>
      <rPr>
        <b/>
        <sz val="10"/>
        <color rgb="FF0000FF"/>
        <rFont val="Consolas"/>
        <family val="3"/>
      </rPr>
      <t>None</t>
    </r>
    <r>
      <rPr>
        <b/>
        <sz val="10"/>
        <color rgb="FF000080"/>
        <rFont val="Consolas"/>
        <family val="3"/>
      </rPr>
      <t>):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</si>
  <si>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default_view_tax </t>
    </r>
    <r>
      <rPr>
        <b/>
        <sz val="10"/>
        <color rgb="FF0000FF"/>
        <rFont val="Consolas"/>
        <family val="3"/>
      </rPr>
      <t>is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None</t>
    </r>
    <r>
      <rPr>
        <b/>
        <sz val="10"/>
        <color rgb="FF000080"/>
        <rFont val="Consolas"/>
        <family val="3"/>
      </rPr>
      <t>:</t>
    </r>
  </si>
  <si>
    <r>
      <t xml:space="preserve">        default_view_tax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config_value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'TAX'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'DEFAULT_VIEW_TAX'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</si>
  <si>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not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:</t>
    </r>
  </si>
  <si>
    <r>
      <t xml:space="preserve">        cart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from_request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</si>
  <si>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numItems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0</t>
    </r>
    <r>
      <rPr>
        <b/>
        <sz val="10"/>
        <color rgb="FF000080"/>
        <rFont val="Consolas"/>
        <family val="3"/>
      </rPr>
      <t>:</t>
    </r>
  </si>
  <si>
    <r>
      <t xml:space="preserve">    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product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item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cartitem_set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all</t>
    </r>
    <r>
      <rPr>
        <b/>
        <sz val="10"/>
        <color rgb="FF000080"/>
        <rFont val="Consolas"/>
        <family val="3"/>
      </rPr>
      <t>()]</t>
    </r>
  </si>
  <si>
    <r>
      <t xml:space="preserve">        sale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find_best_auto_discount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</t>
    </r>
    <r>
      <rPr>
        <b/>
        <sz val="10"/>
        <color rgb="FF000080"/>
        <rFont val="Consolas"/>
        <family val="3"/>
      </rPr>
      <t>)</t>
    </r>
  </si>
  <si>
    <r>
      <t xml:space="preserve">        sale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None</t>
    </r>
  </si>
  <si>
    <r>
      <t xml:space="preserve">    satchmo_cart_view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send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</si>
  <si>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sz val="10"/>
        <color rgb="FF808080"/>
        <rFont val="Consolas"/>
        <family val="3"/>
      </rPr>
      <t>'cart'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</si>
  <si>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'error_message'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error_message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</si>
  <si>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'default_view_tax'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default_view_tax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</si>
  <si>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'sale'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sale</t>
    </r>
    <r>
      <rPr>
        <b/>
        <sz val="10"/>
        <color rgb="FF000080"/>
        <rFont val="Consolas"/>
        <family val="3"/>
      </rPr>
      <t>,</t>
    </r>
  </si>
  <si>
    <r>
      <t xml:space="preserve">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render_to_response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'shop/cart.html'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context_instance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context</t>
    </r>
    <r>
      <rPr>
        <b/>
        <sz val="10"/>
        <color rgb="FF000080"/>
        <rFont val="Consolas"/>
        <family val="3"/>
      </rPr>
      <t>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</si>
  <si>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):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</si>
  <si>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not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</t>
    </r>
    <r>
      <rPr>
        <b/>
        <sz val="10"/>
        <color rgb="FF000080"/>
        <rFont val="Consolas"/>
        <family val="3"/>
      </rPr>
      <t>: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</si>
  <si>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bad_or_missing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"Please use a POST request"</t>
    </r>
    <r>
      <rPr>
        <b/>
        <sz val="10"/>
        <color rgb="FF000080"/>
        <rFont val="Consolas"/>
        <family val="3"/>
      </rPr>
      <t>)</t>
    </r>
  </si>
  <si>
    <r>
      <t xml:space="preserve">    success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cartitem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errors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_set_quantity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force_delete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True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</si>
  <si>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is_ajax</t>
    </r>
    <r>
      <rPr>
        <b/>
        <sz val="10"/>
        <color rgb="FF000080"/>
        <rFont val="Consolas"/>
        <family val="3"/>
      </rPr>
      <t>():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</si>
  <si>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errors</t>
    </r>
    <r>
      <rPr>
        <b/>
        <sz val="10"/>
        <color rgb="FF000080"/>
        <rFont val="Consolas"/>
        <family val="3"/>
      </rPr>
      <t>: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</si>
  <si>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_json_response</t>
    </r>
    <r>
      <rPr>
        <b/>
        <sz val="10"/>
        <color rgb="FF000080"/>
        <rFont val="Consolas"/>
        <family val="3"/>
      </rPr>
      <t>({</t>
    </r>
    <r>
      <rPr>
        <sz val="10"/>
        <color rgb="FF808080"/>
        <rFont val="Consolas"/>
        <family val="3"/>
      </rPr>
      <t>'errors'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errors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'results'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"Error"</t>
    </r>
    <r>
      <rPr>
        <b/>
        <sz val="10"/>
        <color rgb="FF000080"/>
        <rFont val="Consolas"/>
        <family val="3"/>
      </rPr>
      <t>)},</t>
    </r>
    <r>
      <rPr>
        <sz val="10"/>
        <color rgb="FF000000"/>
        <rFont val="Consolas"/>
        <family val="3"/>
      </rPr>
      <t xml:space="preserve"> True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</si>
  <si>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_json_response</t>
    </r>
    <r>
      <rPr>
        <b/>
        <sz val="10"/>
        <color rgb="FF000080"/>
        <rFont val="Consolas"/>
        <family val="3"/>
      </rPr>
      <t>({</t>
    </r>
  </si>
  <si>
    <r>
      <t xml:space="preserve">                </t>
    </r>
    <r>
      <rPr>
        <sz val="10"/>
        <color rgb="FF808080"/>
        <rFont val="Consolas"/>
        <family val="3"/>
      </rPr>
      <t>'cart_total'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unicode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moneyfmt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total</t>
    </r>
    <r>
      <rPr>
        <b/>
        <sz val="10"/>
        <color rgb="FF000080"/>
        <rFont val="Consolas"/>
        <family val="3"/>
      </rPr>
      <t>)),</t>
    </r>
  </si>
  <si>
    <r>
      <t xml:space="preserve">                </t>
    </r>
    <r>
      <rPr>
        <sz val="10"/>
        <color rgb="FF808080"/>
        <rFont val="Consolas"/>
        <family val="3"/>
      </rPr>
      <t>'cart_count'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str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numItems</t>
    </r>
    <r>
      <rPr>
        <b/>
        <sz val="10"/>
        <color rgb="FF000080"/>
        <rFont val="Consolas"/>
        <family val="3"/>
      </rPr>
      <t>),</t>
    </r>
  </si>
  <si>
    <r>
      <t xml:space="preserve">                </t>
    </r>
    <r>
      <rPr>
        <sz val="10"/>
        <color rgb="FF808080"/>
        <rFont val="Consolas"/>
        <family val="3"/>
      </rPr>
      <t>'item_id'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cartitem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id</t>
    </r>
    <r>
      <rPr>
        <b/>
        <sz val="10"/>
        <color rgb="FF000080"/>
        <rFont val="Consolas"/>
        <family val="3"/>
      </rPr>
      <t>,</t>
    </r>
  </si>
  <si>
    <r>
      <t xml:space="preserve">                </t>
    </r>
    <r>
      <rPr>
        <sz val="10"/>
        <color rgb="FF808080"/>
        <rFont val="Consolas"/>
        <family val="3"/>
      </rPr>
      <t>'results'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success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# Legacy</t>
    </r>
  </si>
  <si>
    <r>
      <t xml:space="preserve">            </t>
    </r>
    <r>
      <rPr>
        <b/>
        <sz val="10"/>
        <color rgb="FF000080"/>
        <rFont val="Consolas"/>
        <family val="3"/>
      </rPr>
      <t>})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</si>
  <si>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display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error_message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errors</t>
    </r>
    <r>
      <rPr>
        <b/>
        <sz val="10"/>
        <color rgb="FF000080"/>
        <rFont val="Consolas"/>
        <family val="3"/>
      </rPr>
      <t>)</t>
    </r>
  </si>
  <si>
    <r>
      <t xml:space="preserve">            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urlresolvers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reverse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'satchmo_cart'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</si>
  <si>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HttpResponseRedirect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</si>
  <si>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set_quantity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):</t>
    </r>
  </si>
  <si>
    <r>
      <t xml:space="preserve">    cart_url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urlresolvers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reverse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'satchmo_cart'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</si>
  <si>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HttpResponseRedirect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cart_url</t>
    </r>
    <r>
      <rPr>
        <b/>
        <sz val="10"/>
        <color rgb="FF000080"/>
        <rFont val="Consolas"/>
        <family val="3"/>
      </rPr>
      <t>)</t>
    </r>
  </si>
  <si>
    <r>
      <t xml:space="preserve">    success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cartitem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errors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_set_quantity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</t>
    </r>
  </si>
  <si>
    <r>
      <t xml:space="preserve">                </t>
    </r>
    <r>
      <rPr>
        <sz val="10"/>
        <color rgb="FF808080"/>
        <rFont val="Consolas"/>
        <family val="3"/>
      </rPr>
      <t>'item_qty'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str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quantity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"0"</t>
    </r>
    <r>
      <rPr>
        <b/>
        <sz val="10"/>
        <color rgb="FF000080"/>
        <rFont val="Consolas"/>
        <family val="3"/>
      </rPr>
      <t>,</t>
    </r>
  </si>
  <si>
    <r>
      <t xml:space="preserve">                </t>
    </r>
    <r>
      <rPr>
        <sz val="10"/>
        <color rgb="FF808080"/>
        <rFont val="Consolas"/>
        <family val="3"/>
      </rPr>
      <t>'item_price'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unicode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moneyfmt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line_total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"0.00"</t>
    </r>
    <r>
      <rPr>
        <b/>
        <sz val="10"/>
        <color rgb="FF000080"/>
        <rFont val="Consolas"/>
        <family val="3"/>
      </rPr>
      <t>,</t>
    </r>
  </si>
  <si>
    <r>
      <t xml:space="preserve">                </t>
    </r>
    <r>
      <rPr>
        <sz val="10"/>
        <color rgb="FF808080"/>
        <rFont val="Consolas"/>
        <family val="3"/>
      </rPr>
      <t>'cart_total'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unicode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moneyfmt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total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"0.00"</t>
    </r>
    <r>
      <rPr>
        <b/>
        <sz val="10"/>
        <color rgb="FF000080"/>
        <rFont val="Consolas"/>
        <family val="3"/>
      </rPr>
      <t>,</t>
    </r>
  </si>
  <si>
    <r>
      <t xml:space="preserve">                </t>
    </r>
    <r>
      <rPr>
        <sz val="10"/>
        <color rgb="FF808080"/>
        <rFont val="Consolas"/>
        <family val="3"/>
      </rPr>
      <t>'cart_count'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str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numItems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'0'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</si>
  <si>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success</t>
    </r>
    <r>
      <rPr>
        <b/>
        <sz val="10"/>
        <color rgb="FF000080"/>
        <rFont val="Consolas"/>
        <family val="3"/>
      </rPr>
      <t>: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</si>
  <si>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HttpResponseRedirect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cart_url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</si>
  <si>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display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cart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cart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error_message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errors</t>
    </r>
    <r>
      <rPr>
        <b/>
        <sz val="10"/>
        <color rgb="FF000080"/>
        <rFont val="Consolas"/>
        <family val="3"/>
      </rPr>
      <t>)</t>
    </r>
  </si>
  <si>
    <t>best_sellers.html</t>
  </si>
  <si>
    <t>filter.py (display_bestsellers)</t>
  </si>
  <si>
    <t>cart.html</t>
  </si>
  <si>
    <t>cart.py (display, set_quantity, remove)</t>
  </si>
  <si>
    <t>Time Spent (SOLoist) [h]</t>
  </si>
  <si>
    <t>Time Spent (analyzing) [h]</t>
  </si>
  <si>
    <r>
      <t xml:space="preserve">Satchmo </t>
    </r>
    <r>
      <rPr>
        <sz val="14"/>
        <color theme="1"/>
        <rFont val="Calibri"/>
        <family val="2"/>
        <scheme val="minor"/>
      </rPr>
      <t>(Python/Django)</t>
    </r>
    <r>
      <rPr>
        <sz val="9"/>
        <color theme="1"/>
        <rFont val="Calibri"/>
        <family val="2"/>
        <scheme val="minor"/>
      </rPr>
      <t xml:space="preserve">
satchmoproject.com</t>
    </r>
  </si>
  <si>
    <t>request num</t>
  </si>
  <si>
    <t>request size</t>
  </si>
  <si>
    <t>header size</t>
  </si>
  <si>
    <t>body   size</t>
  </si>
  <si>
    <t>response size</t>
  </si>
  <si>
    <t>cached size</t>
  </si>
  <si>
    <t>page load</t>
  </si>
  <si>
    <t>SOLoist</t>
  </si>
  <si>
    <t>satchmo</t>
  </si>
  <si>
    <t>continue checkout</t>
  </si>
  <si>
    <t>concatenate</t>
  </si>
  <si>
    <t>remove from cart</t>
  </si>
  <si>
    <t>update quantity</t>
  </si>
  <si>
    <t>Summary</t>
  </si>
  <si>
    <t>response - cached</t>
  </si>
  <si>
    <t>Ratio</t>
  </si>
  <si>
    <t>304 not modified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</si>
</sst>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1024]###0&quot; B &quot;;#,&quot; KB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00FF"/>
      <name val="Consolas"/>
      <family val="3"/>
    </font>
    <font>
      <sz val="10"/>
      <color rgb="FF000000"/>
      <name val="Consolas"/>
      <family val="3"/>
    </font>
    <font>
      <b/>
      <sz val="10"/>
      <color rgb="FF000080"/>
      <name val="Consolas"/>
      <family val="3"/>
    </font>
    <font>
      <sz val="10"/>
      <color rgb="FF808080"/>
      <name val="Consolas"/>
      <family val="3"/>
    </font>
    <font>
      <sz val="9"/>
      <color theme="1"/>
      <name val="Calibri"/>
      <family val="2"/>
      <scheme val="minor"/>
    </font>
    <font>
      <sz val="10"/>
      <color rgb="FFFF00FF"/>
      <name val="Consolas"/>
      <family val="3"/>
    </font>
    <font>
      <sz val="10"/>
      <color rgb="FFFF0000"/>
      <name val="Consolas"/>
      <family val="3"/>
    </font>
    <font>
      <sz val="10"/>
      <color rgb="FF0000FF"/>
      <name val="Consolas"/>
      <family val="3"/>
    </font>
    <font>
      <b/>
      <sz val="10"/>
      <color rgb="FF000000"/>
      <name val="Consolas"/>
      <family val="3"/>
    </font>
    <font>
      <b/>
      <sz val="10"/>
      <color rgb="FF8000FF"/>
      <name val="Consolas"/>
      <family val="3"/>
    </font>
    <font>
      <i/>
      <sz val="10"/>
      <color rgb="FF000000"/>
      <name val="Consolas"/>
      <family val="3"/>
    </font>
    <font>
      <sz val="10"/>
      <color rgb="FF008000"/>
      <name val="Consolas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6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5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32" xfId="0" applyBorder="1" applyAlignment="1">
      <alignment horizontal="right" wrapText="1"/>
    </xf>
    <xf numFmtId="0" fontId="0" fillId="0" borderId="33" xfId="0" applyBorder="1"/>
    <xf numFmtId="0" fontId="0" fillId="2" borderId="34" xfId="0" applyFill="1" applyBorder="1"/>
    <xf numFmtId="0" fontId="0" fillId="3" borderId="34" xfId="0" applyFill="1" applyBorder="1"/>
    <xf numFmtId="0" fontId="0" fillId="4" borderId="34" xfId="0" applyFill="1" applyBorder="1"/>
    <xf numFmtId="0" fontId="0" fillId="5" borderId="34" xfId="0" applyFill="1" applyBorder="1"/>
    <xf numFmtId="0" fontId="0" fillId="6" borderId="34" xfId="0" applyFill="1" applyBorder="1"/>
    <xf numFmtId="0" fontId="0" fillId="7" borderId="34" xfId="0" applyFill="1" applyBorder="1"/>
    <xf numFmtId="0" fontId="0" fillId="8" borderId="34" xfId="0" applyFill="1" applyBorder="1"/>
    <xf numFmtId="0" fontId="1" fillId="0" borderId="4" xfId="0" applyFont="1" applyBorder="1" applyAlignment="1">
      <alignment horizontal="center"/>
    </xf>
    <xf numFmtId="0" fontId="5" fillId="0" borderId="36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0" fillId="0" borderId="28" xfId="0" applyNumberFormat="1" applyBorder="1" applyAlignment="1">
      <alignment horizontal="center"/>
    </xf>
    <xf numFmtId="0" fontId="0" fillId="0" borderId="38" xfId="0" applyNumberFormat="1" applyBorder="1" applyAlignment="1">
      <alignment horizontal="center"/>
    </xf>
    <xf numFmtId="0" fontId="0" fillId="0" borderId="11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19" xfId="0" applyNumberFormat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1" fillId="9" borderId="2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9" borderId="20" xfId="0" applyFont="1" applyFill="1" applyBorder="1" applyAlignment="1">
      <alignment horizontal="center"/>
    </xf>
    <xf numFmtId="10" fontId="0" fillId="9" borderId="2" xfId="0" applyNumberFormat="1" applyFill="1" applyBorder="1" applyAlignment="1">
      <alignment horizontal="center"/>
    </xf>
    <xf numFmtId="10" fontId="0" fillId="9" borderId="5" xfId="0" applyNumberFormat="1" applyFill="1" applyBorder="1" applyAlignment="1">
      <alignment horizontal="center"/>
    </xf>
    <xf numFmtId="10" fontId="1" fillId="9" borderId="22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1" fillId="9" borderId="23" xfId="0" applyFont="1" applyFill="1" applyBorder="1" applyAlignment="1">
      <alignment horizontal="center"/>
    </xf>
    <xf numFmtId="10" fontId="0" fillId="9" borderId="35" xfId="0" applyNumberFormat="1" applyFill="1" applyBorder="1" applyAlignment="1">
      <alignment horizontal="center"/>
    </xf>
    <xf numFmtId="10" fontId="0" fillId="9" borderId="25" xfId="0" applyNumberFormat="1" applyFill="1" applyBorder="1" applyAlignment="1">
      <alignment horizontal="center"/>
    </xf>
    <xf numFmtId="10" fontId="1" fillId="9" borderId="6" xfId="0" applyNumberFormat="1" applyFont="1" applyFill="1" applyBorder="1" applyAlignment="1">
      <alignment horizontal="center"/>
    </xf>
    <xf numFmtId="10" fontId="0" fillId="9" borderId="7" xfId="0" applyNumberFormat="1" applyFill="1" applyBorder="1" applyAlignment="1">
      <alignment horizontal="center"/>
    </xf>
    <xf numFmtId="10" fontId="0" fillId="9" borderId="0" xfId="0" applyNumberFormat="1" applyFill="1" applyBorder="1" applyAlignment="1">
      <alignment horizontal="center"/>
    </xf>
    <xf numFmtId="10" fontId="0" fillId="9" borderId="26" xfId="0" applyNumberFormat="1" applyFill="1" applyBorder="1" applyAlignment="1">
      <alignment horizontal="center"/>
    </xf>
    <xf numFmtId="10" fontId="1" fillId="9" borderId="23" xfId="0" applyNumberFormat="1" applyFont="1" applyFill="1" applyBorder="1" applyAlignment="1">
      <alignment horizontal="center"/>
    </xf>
    <xf numFmtId="0" fontId="1" fillId="9" borderId="20" xfId="0" applyNumberFormat="1" applyFont="1" applyFill="1" applyBorder="1" applyAlignment="1">
      <alignment horizontal="center"/>
    </xf>
    <xf numFmtId="0" fontId="0" fillId="0" borderId="29" xfId="0" applyBorder="1" applyAlignment="1"/>
    <xf numFmtId="0" fontId="0" fillId="0" borderId="39" xfId="0" applyBorder="1" applyAlignment="1"/>
    <xf numFmtId="0" fontId="1" fillId="0" borderId="40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20" fillId="0" borderId="28" xfId="0" applyFont="1" applyBorder="1" applyAlignment="1">
      <alignment horizontal="right"/>
    </xf>
    <xf numFmtId="0" fontId="0" fillId="0" borderId="30" xfId="0" applyBorder="1" applyAlignment="1">
      <alignment horizontal="right"/>
    </xf>
    <xf numFmtId="0" fontId="1" fillId="0" borderId="42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0" fillId="0" borderId="18" xfId="0" applyBorder="1" applyAlignment="1">
      <alignment horizontal="right"/>
    </xf>
    <xf numFmtId="0" fontId="1" fillId="0" borderId="44" xfId="0" applyFont="1" applyBorder="1" applyAlignment="1">
      <alignment horizontal="center"/>
    </xf>
    <xf numFmtId="0" fontId="0" fillId="0" borderId="45" xfId="0" applyBorder="1" applyAlignment="1">
      <alignment horizontal="center"/>
    </xf>
    <xf numFmtId="164" fontId="1" fillId="0" borderId="45" xfId="0" applyNumberFormat="1" applyFon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0" fillId="0" borderId="46" xfId="0" applyNumberFormat="1" applyBorder="1" applyAlignment="1">
      <alignment horizontal="center"/>
    </xf>
    <xf numFmtId="164" fontId="1" fillId="0" borderId="47" xfId="0" applyNumberFormat="1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0" fillId="0" borderId="49" xfId="0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1" fillId="0" borderId="51" xfId="0" applyNumberFormat="1" applyFont="1" applyBorder="1" applyAlignment="1">
      <alignment horizontal="center"/>
    </xf>
    <xf numFmtId="0" fontId="1" fillId="0" borderId="52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0" fillId="0" borderId="53" xfId="0" applyBorder="1" applyAlignment="1">
      <alignment horizontal="center" wrapText="1"/>
    </xf>
    <xf numFmtId="0" fontId="1" fillId="0" borderId="54" xfId="0" applyFont="1" applyBorder="1" applyAlignment="1">
      <alignment horizontal="center" wrapText="1"/>
    </xf>
    <xf numFmtId="0" fontId="0" fillId="0" borderId="19" xfId="0" applyBorder="1" applyAlignment="1">
      <alignment horizontal="right"/>
    </xf>
    <xf numFmtId="0" fontId="1" fillId="0" borderId="52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53" xfId="0" applyNumberFormat="1" applyBorder="1" applyAlignment="1">
      <alignment horizontal="center"/>
    </xf>
    <xf numFmtId="164" fontId="1" fillId="0" borderId="54" xfId="0" applyNumberFormat="1" applyFont="1" applyBorder="1" applyAlignment="1">
      <alignment horizontal="center"/>
    </xf>
    <xf numFmtId="0" fontId="0" fillId="0" borderId="56" xfId="0" applyBorder="1" applyAlignment="1">
      <alignment horizontal="right"/>
    </xf>
    <xf numFmtId="0" fontId="1" fillId="0" borderId="57" xfId="0" applyFont="1" applyBorder="1" applyAlignment="1">
      <alignment horizontal="center"/>
    </xf>
    <xf numFmtId="0" fontId="0" fillId="0" borderId="58" xfId="0" applyBorder="1" applyAlignment="1">
      <alignment horizontal="center"/>
    </xf>
    <xf numFmtId="164" fontId="1" fillId="0" borderId="58" xfId="0" applyNumberFormat="1" applyFont="1" applyBorder="1" applyAlignment="1">
      <alignment horizontal="center"/>
    </xf>
    <xf numFmtId="164" fontId="0" fillId="0" borderId="58" xfId="0" applyNumberFormat="1" applyBorder="1" applyAlignment="1">
      <alignment horizontal="center"/>
    </xf>
    <xf numFmtId="164" fontId="0" fillId="0" borderId="59" xfId="0" applyNumberFormat="1" applyBorder="1" applyAlignment="1">
      <alignment horizontal="center"/>
    </xf>
    <xf numFmtId="164" fontId="1" fillId="0" borderId="60" xfId="0" applyNumberFormat="1" applyFont="1" applyBorder="1" applyAlignment="1">
      <alignment horizontal="center"/>
    </xf>
    <xf numFmtId="164" fontId="0" fillId="0" borderId="33" xfId="0" applyNumberFormat="1" applyFill="1" applyBorder="1" applyAlignment="1">
      <alignment horizontal="center"/>
    </xf>
    <xf numFmtId="0" fontId="21" fillId="0" borderId="61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wrapText="1"/>
    </xf>
    <xf numFmtId="0" fontId="1" fillId="0" borderId="58" xfId="0" applyFont="1" applyBorder="1" applyAlignment="1">
      <alignment horizontal="center" wrapText="1"/>
    </xf>
    <xf numFmtId="0" fontId="0" fillId="0" borderId="58" xfId="0" applyFont="1" applyBorder="1" applyAlignment="1">
      <alignment horizontal="center" wrapText="1"/>
    </xf>
    <xf numFmtId="0" fontId="0" fillId="0" borderId="59" xfId="0" applyFont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164" fontId="0" fillId="0" borderId="24" xfId="0" applyNumberFormat="1" applyFont="1" applyBorder="1" applyAlignment="1">
      <alignment horizontal="center"/>
    </xf>
    <xf numFmtId="164" fontId="0" fillId="0" borderId="43" xfId="0" applyNumberFormat="1" applyFont="1" applyBorder="1" applyAlignment="1">
      <alignment horizontal="center"/>
    </xf>
    <xf numFmtId="164" fontId="0" fillId="0" borderId="27" xfId="0" applyNumberFormat="1" applyFont="1" applyBorder="1" applyAlignment="1">
      <alignment horizontal="center"/>
    </xf>
    <xf numFmtId="164" fontId="0" fillId="0" borderId="53" xfId="0" applyNumberFormat="1" applyFont="1" applyBorder="1" applyAlignment="1">
      <alignment horizontal="center"/>
    </xf>
    <xf numFmtId="0" fontId="1" fillId="0" borderId="56" xfId="0" applyFont="1" applyBorder="1" applyAlignment="1">
      <alignment horizontal="right"/>
    </xf>
    <xf numFmtId="10" fontId="1" fillId="0" borderId="57" xfId="0" applyNumberFormat="1" applyFont="1" applyBorder="1" applyAlignment="1">
      <alignment horizontal="center"/>
    </xf>
    <xf numFmtId="10" fontId="1" fillId="0" borderId="58" xfId="0" applyNumberFormat="1" applyFont="1" applyBorder="1" applyAlignment="1">
      <alignment horizontal="center"/>
    </xf>
    <xf numFmtId="10" fontId="0" fillId="0" borderId="58" xfId="0" applyNumberFormat="1" applyFont="1" applyBorder="1" applyAlignment="1">
      <alignment horizontal="center"/>
    </xf>
    <xf numFmtId="10" fontId="1" fillId="0" borderId="60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5" xfId="0" applyBorder="1" applyAlignment="1">
      <alignment horizontal="center"/>
    </xf>
  </cellXfs>
  <cellStyles count="1">
    <cellStyle name="Normal" xfId="0" builtinId="0"/>
  </cellStyles>
  <dxfs count="56"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O36"/>
  <sheetViews>
    <sheetView workbookViewId="0">
      <selection activeCell="N2" sqref="N2"/>
    </sheetView>
  </sheetViews>
  <sheetFormatPr defaultRowHeight="15" x14ac:dyDescent="0.25"/>
  <cols>
    <col min="1" max="1" width="4" customWidth="1"/>
    <col min="2" max="2" width="32.5703125" bestFit="1" customWidth="1"/>
    <col min="3" max="5" width="20.7109375" customWidth="1"/>
    <col min="6" max="6" width="9.140625" style="1"/>
    <col min="7" max="8" width="20.7109375" customWidth="1"/>
    <col min="10" max="11" width="20.7109375" customWidth="1"/>
  </cols>
  <sheetData>
    <row r="1" spans="1:15" ht="16.5" thickBot="1" x14ac:dyDescent="0.3">
      <c r="A1" s="2"/>
    </row>
    <row r="2" spans="1:15" ht="15" customHeight="1" x14ac:dyDescent="0.25">
      <c r="B2" s="142" t="s">
        <v>371</v>
      </c>
      <c r="C2" s="140" t="s">
        <v>2</v>
      </c>
      <c r="D2" s="140"/>
      <c r="E2" s="140"/>
      <c r="F2" s="141"/>
      <c r="G2" s="140" t="s">
        <v>32</v>
      </c>
      <c r="H2" s="140"/>
      <c r="I2" s="141"/>
      <c r="J2" s="140" t="s">
        <v>33</v>
      </c>
      <c r="K2" s="140"/>
      <c r="L2" s="141"/>
      <c r="O2" t="b">
        <v>1</v>
      </c>
    </row>
    <row r="3" spans="1:15" ht="15" customHeight="1" thickBot="1" x14ac:dyDescent="0.3">
      <c r="B3" s="143"/>
      <c r="C3" s="7" t="s">
        <v>262</v>
      </c>
      <c r="D3" s="48" t="s">
        <v>209</v>
      </c>
      <c r="E3" s="30" t="s">
        <v>39</v>
      </c>
      <c r="F3" s="24" t="s">
        <v>3</v>
      </c>
      <c r="G3" s="7" t="s">
        <v>365</v>
      </c>
      <c r="H3" s="30" t="s">
        <v>366</v>
      </c>
      <c r="I3" s="24" t="s">
        <v>3</v>
      </c>
      <c r="J3" s="7" t="s">
        <v>367</v>
      </c>
      <c r="K3" s="30" t="s">
        <v>368</v>
      </c>
      <c r="L3" s="24" t="s">
        <v>3</v>
      </c>
      <c r="O3" t="b">
        <v>0</v>
      </c>
    </row>
    <row r="4" spans="1:15" x14ac:dyDescent="0.25">
      <c r="A4" s="9" t="s">
        <v>12</v>
      </c>
      <c r="B4" s="10" t="s">
        <v>1</v>
      </c>
      <c r="C4" s="57">
        <f>Sheet3!J2</f>
        <v>129</v>
      </c>
      <c r="D4" s="58">
        <f>Sheet4!J2</f>
        <v>43</v>
      </c>
      <c r="E4" s="58">
        <f>Sheet2!J2</f>
        <v>80</v>
      </c>
      <c r="F4" s="59">
        <f>SUM(C4:E4)</f>
        <v>252</v>
      </c>
      <c r="G4" s="57">
        <f>Sheet6!J2</f>
        <v>16</v>
      </c>
      <c r="H4" s="58">
        <f>Sheet5!J2</f>
        <v>7</v>
      </c>
      <c r="I4" s="59">
        <f>SUM(G4:H4)</f>
        <v>23</v>
      </c>
      <c r="J4" s="57">
        <f>Sheet7!J2</f>
        <v>52</v>
      </c>
      <c r="K4" s="58">
        <f>Sheet8!J2</f>
        <v>59</v>
      </c>
      <c r="L4" s="59">
        <f>SUM(J4:K4)</f>
        <v>111</v>
      </c>
    </row>
    <row r="5" spans="1:15" x14ac:dyDescent="0.25">
      <c r="A5" s="9"/>
      <c r="B5" s="11" t="s">
        <v>0</v>
      </c>
      <c r="C5" s="60">
        <f ca="1">Sheet3!K2</f>
        <v>129</v>
      </c>
      <c r="D5" s="61">
        <f ca="1">Sheet4!K2</f>
        <v>0</v>
      </c>
      <c r="E5" s="61">
        <f ca="1">Sheet2!K2</f>
        <v>0</v>
      </c>
      <c r="F5" s="62">
        <f ca="1">SUM(C5:E5)</f>
        <v>129</v>
      </c>
      <c r="G5" s="60">
        <f ca="1">Sheet6!K2</f>
        <v>16</v>
      </c>
      <c r="H5" s="61">
        <f ca="1">Sheet5!K2</f>
        <v>0</v>
      </c>
      <c r="I5" s="62">
        <f ca="1">SUM(G5:H5)</f>
        <v>16</v>
      </c>
      <c r="J5" s="60">
        <f ca="1">Sheet7!K2</f>
        <v>52</v>
      </c>
      <c r="K5" s="61">
        <f ca="1">Sheet8!K2</f>
        <v>0</v>
      </c>
      <c r="L5" s="62">
        <f ca="1">SUM(J5:K5)</f>
        <v>52</v>
      </c>
    </row>
    <row r="6" spans="1:15" x14ac:dyDescent="0.25">
      <c r="A6" s="9"/>
      <c r="B6" s="12" t="s">
        <v>4</v>
      </c>
      <c r="C6" s="63">
        <f ca="1">C5/C4</f>
        <v>1</v>
      </c>
      <c r="D6" s="64">
        <f ca="1">D5/D4</f>
        <v>0</v>
      </c>
      <c r="E6" s="64">
        <f ca="1">E5/E4</f>
        <v>0</v>
      </c>
      <c r="F6" s="65">
        <f t="shared" ref="F6" ca="1" si="0">F5/F4</f>
        <v>0.51190476190476186</v>
      </c>
      <c r="G6" s="63">
        <f ca="1">G5/G4</f>
        <v>1</v>
      </c>
      <c r="H6" s="64">
        <f t="shared" ref="H6" ca="1" si="1">H5/H4</f>
        <v>0</v>
      </c>
      <c r="I6" s="65">
        <f t="shared" ref="I6" ca="1" si="2">I5/I4</f>
        <v>0.69565217391304346</v>
      </c>
      <c r="J6" s="63">
        <f ca="1">J5/J4</f>
        <v>1</v>
      </c>
      <c r="K6" s="64">
        <f t="shared" ref="K6" ca="1" si="3">K5/K4</f>
        <v>0</v>
      </c>
      <c r="L6" s="65">
        <f t="shared" ref="L6" ca="1" si="4">L5/L4</f>
        <v>0.46846846846846846</v>
      </c>
    </row>
    <row r="7" spans="1:15" x14ac:dyDescent="0.25">
      <c r="A7" s="9"/>
      <c r="B7" s="13" t="s">
        <v>5</v>
      </c>
      <c r="C7" s="60">
        <f ca="1">C4-C9</f>
        <v>128</v>
      </c>
      <c r="D7" s="61">
        <f ca="1">D4-D9</f>
        <v>43</v>
      </c>
      <c r="E7" s="61">
        <f ca="1">E4-E9</f>
        <v>78</v>
      </c>
      <c r="F7" s="62">
        <f ca="1">SUM(C7:E7)</f>
        <v>249</v>
      </c>
      <c r="G7" s="60">
        <f ca="1">G4-G9</f>
        <v>16</v>
      </c>
      <c r="H7" s="61">
        <f ca="1">H4-H9</f>
        <v>7</v>
      </c>
      <c r="I7" s="62">
        <f ca="1">SUM(G7:H7)</f>
        <v>23</v>
      </c>
      <c r="J7" s="60">
        <f ca="1">J4-J9</f>
        <v>52</v>
      </c>
      <c r="K7" s="61">
        <f ca="1">K4-K9</f>
        <v>59</v>
      </c>
      <c r="L7" s="62">
        <f ca="1">SUM(J7:K7)</f>
        <v>111</v>
      </c>
    </row>
    <row r="8" spans="1:15" x14ac:dyDescent="0.25">
      <c r="A8" s="9"/>
      <c r="B8" s="14" t="s">
        <v>6</v>
      </c>
      <c r="C8" s="63">
        <f ca="1">C7/C4</f>
        <v>0.99224806201550386</v>
      </c>
      <c r="D8" s="64">
        <f ca="1">D7/D4</f>
        <v>1</v>
      </c>
      <c r="E8" s="64">
        <f t="shared" ref="E8:F8" ca="1" si="5">E7/E4</f>
        <v>0.97499999999999998</v>
      </c>
      <c r="F8" s="65">
        <f t="shared" ca="1" si="5"/>
        <v>0.98809523809523814</v>
      </c>
      <c r="G8" s="63">
        <f ca="1">G7/G4</f>
        <v>1</v>
      </c>
      <c r="H8" s="64">
        <f t="shared" ref="H8" ca="1" si="6">H7/H4</f>
        <v>1</v>
      </c>
      <c r="I8" s="65">
        <f t="shared" ref="I8" ca="1" si="7">I7/I4</f>
        <v>1</v>
      </c>
      <c r="J8" s="63">
        <f ca="1">J7/J4</f>
        <v>1</v>
      </c>
      <c r="K8" s="64">
        <f t="shared" ref="K8" ca="1" si="8">K7/K4</f>
        <v>1</v>
      </c>
      <c r="L8" s="65">
        <f t="shared" ref="L8" ca="1" si="9">L7/L4</f>
        <v>1</v>
      </c>
    </row>
    <row r="9" spans="1:15" ht="15" customHeight="1" x14ac:dyDescent="0.25">
      <c r="A9" s="9"/>
      <c r="B9" s="13" t="s">
        <v>7</v>
      </c>
      <c r="C9" s="60">
        <f ca="1">Sheet3!L2</f>
        <v>1</v>
      </c>
      <c r="D9" s="61">
        <f ca="1">Sheet4!L2</f>
        <v>0</v>
      </c>
      <c r="E9" s="61">
        <f ca="1">Sheet2!L2</f>
        <v>2</v>
      </c>
      <c r="F9" s="62">
        <f ca="1">SUM(C9:E9)</f>
        <v>3</v>
      </c>
      <c r="G9" s="60">
        <f ca="1">Sheet6!L2</f>
        <v>0</v>
      </c>
      <c r="H9" s="61">
        <f ca="1">Sheet5!L2</f>
        <v>0</v>
      </c>
      <c r="I9" s="62">
        <f ca="1">SUM(G9:H9)</f>
        <v>0</v>
      </c>
      <c r="J9" s="60">
        <f ca="1">Sheet7!L2</f>
        <v>0</v>
      </c>
      <c r="K9" s="61">
        <f ca="1">Sheet8!L2</f>
        <v>0</v>
      </c>
      <c r="L9" s="62">
        <f ca="1">SUM(J9:K9)</f>
        <v>0</v>
      </c>
    </row>
    <row r="10" spans="1:15" ht="15" customHeight="1" x14ac:dyDescent="0.25">
      <c r="A10" s="9"/>
      <c r="B10" s="15" t="s">
        <v>8</v>
      </c>
      <c r="C10" s="63">
        <f ca="1">C9/C4</f>
        <v>7.7519379844961239E-3</v>
      </c>
      <c r="D10" s="64">
        <f ca="1">D9/D4</f>
        <v>0</v>
      </c>
      <c r="E10" s="64">
        <f t="shared" ref="E10:F10" ca="1" si="10">E9/E4</f>
        <v>2.5000000000000001E-2</v>
      </c>
      <c r="F10" s="65">
        <f t="shared" ca="1" si="10"/>
        <v>1.1904761904761904E-2</v>
      </c>
      <c r="G10" s="63">
        <f ca="1">G9/G4</f>
        <v>0</v>
      </c>
      <c r="H10" s="64">
        <f t="shared" ref="H10" ca="1" si="11">H9/H4</f>
        <v>0</v>
      </c>
      <c r="I10" s="65">
        <f t="shared" ref="I10" ca="1" si="12">I9/I4</f>
        <v>0</v>
      </c>
      <c r="J10" s="63">
        <f ca="1">J9/J4</f>
        <v>0</v>
      </c>
      <c r="K10" s="64">
        <f t="shared" ref="K10" ca="1" si="13">K9/K4</f>
        <v>0</v>
      </c>
      <c r="L10" s="65">
        <f t="shared" ref="L10" ca="1" si="14">L9/L4</f>
        <v>0</v>
      </c>
    </row>
    <row r="11" spans="1:15" x14ac:dyDescent="0.25">
      <c r="A11" s="9"/>
      <c r="B11" s="13" t="s">
        <v>10</v>
      </c>
      <c r="C11" s="3">
        <v>3</v>
      </c>
      <c r="D11" s="26">
        <v>2</v>
      </c>
      <c r="E11" s="26">
        <v>4</v>
      </c>
      <c r="F11" s="62">
        <f>AVERAGE(C11:E11)</f>
        <v>3</v>
      </c>
      <c r="G11" s="3">
        <v>3</v>
      </c>
      <c r="H11" s="26">
        <v>4</v>
      </c>
      <c r="I11" s="62">
        <f>AVERAGE(G11:H11)</f>
        <v>3.5</v>
      </c>
      <c r="J11" s="3">
        <v>3</v>
      </c>
      <c r="K11" s="26">
        <v>3</v>
      </c>
      <c r="L11" s="62">
        <f>AVERAGE(J11:K11)</f>
        <v>3</v>
      </c>
    </row>
    <row r="12" spans="1:15" ht="15.75" thickBot="1" x14ac:dyDescent="0.3">
      <c r="A12" s="9"/>
      <c r="B12" s="16" t="s">
        <v>9</v>
      </c>
      <c r="C12" s="6">
        <v>3</v>
      </c>
      <c r="D12" s="27">
        <v>2</v>
      </c>
      <c r="E12" s="27">
        <v>3</v>
      </c>
      <c r="F12" s="62">
        <f>AVERAGE(C12:E12)</f>
        <v>2.6666666666666665</v>
      </c>
      <c r="G12" s="6">
        <v>3</v>
      </c>
      <c r="H12" s="27">
        <v>4</v>
      </c>
      <c r="I12" s="62">
        <f>AVERAGE(G12:H12)</f>
        <v>3.5</v>
      </c>
      <c r="J12" s="6">
        <v>3</v>
      </c>
      <c r="K12" s="27">
        <v>3</v>
      </c>
      <c r="L12" s="62">
        <f>AVERAGE(J12:K12)</f>
        <v>3</v>
      </c>
    </row>
    <row r="13" spans="1:15" x14ac:dyDescent="0.25">
      <c r="A13" s="9" t="s">
        <v>13</v>
      </c>
      <c r="B13" s="22" t="s">
        <v>35</v>
      </c>
      <c r="C13" s="8">
        <v>0</v>
      </c>
      <c r="D13" s="25">
        <v>0</v>
      </c>
      <c r="E13" s="25">
        <v>1</v>
      </c>
      <c r="F13" s="59">
        <f>SUM(C13:E13)</f>
        <v>1</v>
      </c>
      <c r="G13" s="8">
        <v>0</v>
      </c>
      <c r="H13" s="25">
        <v>0</v>
      </c>
      <c r="I13" s="59">
        <f>SUM(G13:H13)</f>
        <v>0</v>
      </c>
      <c r="J13" s="8">
        <v>0</v>
      </c>
      <c r="K13" s="25">
        <v>2</v>
      </c>
      <c r="L13" s="59">
        <f>SUM(J13:K13)</f>
        <v>2</v>
      </c>
    </row>
    <row r="14" spans="1:15" x14ac:dyDescent="0.25">
      <c r="A14" s="9"/>
      <c r="B14" s="14" t="s">
        <v>18</v>
      </c>
      <c r="C14" s="66">
        <f ca="1">Sheet3!M2</f>
        <v>0</v>
      </c>
      <c r="D14" s="67">
        <f ca="1">Sheet4!M2</f>
        <v>0</v>
      </c>
      <c r="E14" s="67">
        <f ca="1">Sheet2!M2</f>
        <v>1</v>
      </c>
      <c r="F14" s="68">
        <f ca="1">SUM(C14:E14)</f>
        <v>1</v>
      </c>
      <c r="G14" s="66">
        <f ca="1">Sheet6!M2</f>
        <v>0</v>
      </c>
      <c r="H14" s="67">
        <f ca="1">Sheet5!M2</f>
        <v>0</v>
      </c>
      <c r="I14" s="68">
        <f ca="1">SUM(G14:H14)</f>
        <v>0</v>
      </c>
      <c r="J14" s="66">
        <f ca="1">Sheet7!M2</f>
        <v>0</v>
      </c>
      <c r="K14" s="67">
        <f ca="1">Sheet8!M2</f>
        <v>2</v>
      </c>
      <c r="L14" s="68">
        <f ca="1">SUM(J14:K14)</f>
        <v>2</v>
      </c>
    </row>
    <row r="15" spans="1:15" x14ac:dyDescent="0.25">
      <c r="A15" s="9"/>
      <c r="B15" s="15" t="s">
        <v>19</v>
      </c>
      <c r="C15" s="63">
        <f t="shared" ref="C15:L15" ca="1" si="15">C14/C4</f>
        <v>0</v>
      </c>
      <c r="D15" s="64">
        <f t="shared" ca="1" si="15"/>
        <v>0</v>
      </c>
      <c r="E15" s="64">
        <f t="shared" ca="1" si="15"/>
        <v>1.2500000000000001E-2</v>
      </c>
      <c r="F15" s="65">
        <f t="shared" ca="1" si="15"/>
        <v>3.968253968253968E-3</v>
      </c>
      <c r="G15" s="63">
        <f t="shared" ca="1" si="15"/>
        <v>0</v>
      </c>
      <c r="H15" s="64">
        <f t="shared" ca="1" si="15"/>
        <v>0</v>
      </c>
      <c r="I15" s="65">
        <f t="shared" ca="1" si="15"/>
        <v>0</v>
      </c>
      <c r="J15" s="63">
        <f t="shared" ca="1" si="15"/>
        <v>0</v>
      </c>
      <c r="K15" s="64">
        <f t="shared" ca="1" si="15"/>
        <v>3.3898305084745763E-2</v>
      </c>
      <c r="L15" s="65">
        <f t="shared" ca="1" si="15"/>
        <v>1.8018018018018018E-2</v>
      </c>
    </row>
    <row r="16" spans="1:15" x14ac:dyDescent="0.25">
      <c r="A16" s="9"/>
      <c r="B16" s="14" t="s">
        <v>36</v>
      </c>
      <c r="C16" s="4">
        <v>0</v>
      </c>
      <c r="D16" s="28">
        <v>0</v>
      </c>
      <c r="E16" s="28">
        <v>0</v>
      </c>
      <c r="F16" s="68">
        <f>SUM(C16:E16)</f>
        <v>0</v>
      </c>
      <c r="G16" s="4">
        <v>0</v>
      </c>
      <c r="H16" s="28">
        <v>0</v>
      </c>
      <c r="I16" s="68">
        <f>SUM(G16:H16)</f>
        <v>0</v>
      </c>
      <c r="J16" s="4">
        <v>0</v>
      </c>
      <c r="K16" s="28">
        <v>0</v>
      </c>
      <c r="L16" s="68">
        <f>SUM(J16:K16)</f>
        <v>0</v>
      </c>
    </row>
    <row r="17" spans="1:12" x14ac:dyDescent="0.25">
      <c r="B17" s="14" t="s">
        <v>20</v>
      </c>
      <c r="C17" s="4">
        <v>0</v>
      </c>
      <c r="D17" s="28">
        <v>0</v>
      </c>
      <c r="E17" s="28">
        <v>0</v>
      </c>
      <c r="F17" s="68">
        <f>SUM(C17:E17)</f>
        <v>0</v>
      </c>
      <c r="G17" s="4">
        <v>0</v>
      </c>
      <c r="H17" s="28">
        <v>0</v>
      </c>
      <c r="I17" s="68">
        <f>SUM(G17:H17)</f>
        <v>0</v>
      </c>
      <c r="J17" s="4">
        <v>0</v>
      </c>
      <c r="K17" s="28">
        <v>0</v>
      </c>
      <c r="L17" s="68">
        <f>SUM(J17:K17)</f>
        <v>0</v>
      </c>
    </row>
    <row r="18" spans="1:12" ht="15.75" thickBot="1" x14ac:dyDescent="0.3">
      <c r="A18" s="9"/>
      <c r="B18" s="14" t="s">
        <v>21</v>
      </c>
      <c r="C18" s="69">
        <f t="shared" ref="C18:L18" si="16">C17/C4</f>
        <v>0</v>
      </c>
      <c r="D18" s="70">
        <f t="shared" si="16"/>
        <v>0</v>
      </c>
      <c r="E18" s="70">
        <f t="shared" si="16"/>
        <v>0</v>
      </c>
      <c r="F18" s="71">
        <f t="shared" si="16"/>
        <v>0</v>
      </c>
      <c r="G18" s="72">
        <f t="shared" si="16"/>
        <v>0</v>
      </c>
      <c r="H18" s="70">
        <f t="shared" si="16"/>
        <v>0</v>
      </c>
      <c r="I18" s="71">
        <f t="shared" si="16"/>
        <v>0</v>
      </c>
      <c r="J18" s="72">
        <f t="shared" si="16"/>
        <v>0</v>
      </c>
      <c r="K18" s="70">
        <f t="shared" si="16"/>
        <v>0</v>
      </c>
      <c r="L18" s="71">
        <f t="shared" si="16"/>
        <v>0</v>
      </c>
    </row>
    <row r="19" spans="1:12" x14ac:dyDescent="0.25">
      <c r="A19" s="9" t="s">
        <v>14</v>
      </c>
      <c r="B19" s="22" t="s">
        <v>37</v>
      </c>
      <c r="C19" s="4">
        <v>0</v>
      </c>
      <c r="D19" s="28">
        <v>0</v>
      </c>
      <c r="E19" s="28">
        <v>9</v>
      </c>
      <c r="F19" s="68">
        <f>SUM(C19:E19)</f>
        <v>9</v>
      </c>
      <c r="G19" s="4">
        <v>0</v>
      </c>
      <c r="H19" s="28">
        <v>1</v>
      </c>
      <c r="I19" s="68">
        <f>SUM(G19:H19)</f>
        <v>1</v>
      </c>
      <c r="J19" s="4">
        <v>0</v>
      </c>
      <c r="K19" s="28">
        <v>2</v>
      </c>
      <c r="L19" s="68">
        <f>SUM(J19:K19)</f>
        <v>2</v>
      </c>
    </row>
    <row r="20" spans="1:12" x14ac:dyDescent="0.25">
      <c r="A20" s="9"/>
      <c r="B20" s="14" t="s">
        <v>26</v>
      </c>
      <c r="C20" s="66">
        <f ca="1">Sheet3!N2</f>
        <v>0</v>
      </c>
      <c r="D20" s="67">
        <f ca="1">Sheet4!N2</f>
        <v>0</v>
      </c>
      <c r="E20" s="67">
        <f ca="1">Sheet2!N2</f>
        <v>47</v>
      </c>
      <c r="F20" s="68">
        <f ca="1">SUM(C20:E20)</f>
        <v>47</v>
      </c>
      <c r="G20" s="66">
        <f ca="1">Sheet6!N2</f>
        <v>0</v>
      </c>
      <c r="H20" s="67">
        <f ca="1">Sheet5!N2</f>
        <v>6</v>
      </c>
      <c r="I20" s="68">
        <f ca="1">SUM(G20:H20)</f>
        <v>6</v>
      </c>
      <c r="J20" s="66">
        <f ca="1">Sheet7!N2</f>
        <v>0</v>
      </c>
      <c r="K20" s="67">
        <f ca="1">Sheet8!N2</f>
        <v>13</v>
      </c>
      <c r="L20" s="68">
        <f ca="1">SUM(J20:K20)</f>
        <v>13</v>
      </c>
    </row>
    <row r="21" spans="1:12" x14ac:dyDescent="0.25">
      <c r="A21" s="9"/>
      <c r="B21" s="15" t="s">
        <v>27</v>
      </c>
      <c r="C21" s="63">
        <f t="shared" ref="C21:L21" ca="1" si="17">C20/C4</f>
        <v>0</v>
      </c>
      <c r="D21" s="64">
        <f t="shared" ca="1" si="17"/>
        <v>0</v>
      </c>
      <c r="E21" s="64">
        <f t="shared" ca="1" si="17"/>
        <v>0.58750000000000002</v>
      </c>
      <c r="F21" s="65">
        <f t="shared" ca="1" si="17"/>
        <v>0.18650793650793651</v>
      </c>
      <c r="G21" s="63">
        <f t="shared" ca="1" si="17"/>
        <v>0</v>
      </c>
      <c r="H21" s="64">
        <f t="shared" ca="1" si="17"/>
        <v>0.8571428571428571</v>
      </c>
      <c r="I21" s="65">
        <f t="shared" ca="1" si="17"/>
        <v>0.2608695652173913</v>
      </c>
      <c r="J21" s="63">
        <f t="shared" ca="1" si="17"/>
        <v>0</v>
      </c>
      <c r="K21" s="64">
        <f t="shared" ca="1" si="17"/>
        <v>0.22033898305084745</v>
      </c>
      <c r="L21" s="65">
        <f t="shared" ca="1" si="17"/>
        <v>0.11711711711711711</v>
      </c>
    </row>
    <row r="22" spans="1:12" x14ac:dyDescent="0.25">
      <c r="A22" s="9"/>
      <c r="B22" s="13" t="s">
        <v>38</v>
      </c>
      <c r="C22" s="3">
        <v>1</v>
      </c>
      <c r="D22" s="26">
        <v>0</v>
      </c>
      <c r="E22" s="26">
        <v>0</v>
      </c>
      <c r="F22" s="68">
        <f>SUM(C22:E22)</f>
        <v>1</v>
      </c>
      <c r="G22" s="3">
        <v>0</v>
      </c>
      <c r="H22" s="26">
        <v>0</v>
      </c>
      <c r="I22" s="68">
        <f>SUM(G22:H22)</f>
        <v>0</v>
      </c>
      <c r="J22" s="3">
        <v>2</v>
      </c>
      <c r="K22" s="26">
        <v>2</v>
      </c>
      <c r="L22" s="68">
        <f>SUM(J22:K22)</f>
        <v>4</v>
      </c>
    </row>
    <row r="23" spans="1:12" x14ac:dyDescent="0.25">
      <c r="A23" s="9"/>
      <c r="B23" s="14" t="s">
        <v>28</v>
      </c>
      <c r="C23" s="66">
        <f ca="1">Sheet3!O2</f>
        <v>1</v>
      </c>
      <c r="D23" s="67">
        <f ca="1">Sheet4!O2</f>
        <v>0</v>
      </c>
      <c r="E23" s="67">
        <f ca="1">Sheet2!O2</f>
        <v>0</v>
      </c>
      <c r="F23" s="68">
        <f ca="1">SUM(C23:E23)</f>
        <v>1</v>
      </c>
      <c r="G23" s="66">
        <f ca="1">Sheet6!O2</f>
        <v>0</v>
      </c>
      <c r="H23" s="67">
        <f ca="1">Sheet5!O2</f>
        <v>0</v>
      </c>
      <c r="I23" s="68">
        <f ca="1">SUM(G23:H23)</f>
        <v>0</v>
      </c>
      <c r="J23" s="66">
        <f ca="1">Sheet7!O2</f>
        <v>2</v>
      </c>
      <c r="K23" s="67">
        <f ca="1">Sheet8!O2</f>
        <v>21</v>
      </c>
      <c r="L23" s="68">
        <f ca="1">SUM(J23:K23)</f>
        <v>23</v>
      </c>
    </row>
    <row r="24" spans="1:12" x14ac:dyDescent="0.25">
      <c r="A24" s="9"/>
      <c r="B24" s="15" t="s">
        <v>29</v>
      </c>
      <c r="C24" s="63">
        <f t="shared" ref="C24:L24" ca="1" si="18">C23/C4</f>
        <v>7.7519379844961239E-3</v>
      </c>
      <c r="D24" s="64">
        <f t="shared" ca="1" si="18"/>
        <v>0</v>
      </c>
      <c r="E24" s="64">
        <f t="shared" ca="1" si="18"/>
        <v>0</v>
      </c>
      <c r="F24" s="65">
        <f t="shared" ca="1" si="18"/>
        <v>3.968253968253968E-3</v>
      </c>
      <c r="G24" s="63">
        <f t="shared" ca="1" si="18"/>
        <v>0</v>
      </c>
      <c r="H24" s="64">
        <f t="shared" ca="1" si="18"/>
        <v>0</v>
      </c>
      <c r="I24" s="65">
        <f t="shared" ca="1" si="18"/>
        <v>0</v>
      </c>
      <c r="J24" s="63">
        <f t="shared" ca="1" si="18"/>
        <v>3.8461538461538464E-2</v>
      </c>
      <c r="K24" s="64">
        <f t="shared" ca="1" si="18"/>
        <v>0.3559322033898305</v>
      </c>
      <c r="L24" s="65">
        <f t="shared" ca="1" si="18"/>
        <v>0.2072072072072072</v>
      </c>
    </row>
    <row r="25" spans="1:12" x14ac:dyDescent="0.25">
      <c r="A25" s="9"/>
      <c r="B25" s="13" t="s">
        <v>11</v>
      </c>
      <c r="C25" s="23">
        <v>53</v>
      </c>
      <c r="D25" s="29">
        <v>0</v>
      </c>
      <c r="E25" s="29">
        <v>0</v>
      </c>
      <c r="F25" s="76">
        <f>SUM(C25:E25)</f>
        <v>53</v>
      </c>
      <c r="G25" s="23">
        <v>3</v>
      </c>
      <c r="H25" s="29">
        <v>0</v>
      </c>
      <c r="I25" s="76">
        <f>SUM(G25:H25)</f>
        <v>3</v>
      </c>
      <c r="J25" s="23">
        <v>24</v>
      </c>
      <c r="K25" s="29">
        <v>0</v>
      </c>
      <c r="L25" s="76">
        <f>SUM(J25:K25)</f>
        <v>24</v>
      </c>
    </row>
    <row r="26" spans="1:12" x14ac:dyDescent="0.25">
      <c r="A26" s="9"/>
      <c r="B26" s="14" t="s">
        <v>24</v>
      </c>
      <c r="C26" s="66">
        <f ca="1">Sheet3!P2</f>
        <v>80</v>
      </c>
      <c r="D26" s="67">
        <f ca="1">Sheet4!P2</f>
        <v>0</v>
      </c>
      <c r="E26" s="67">
        <f ca="1">Sheet2!P2</f>
        <v>0</v>
      </c>
      <c r="F26" s="68">
        <f ca="1">SUM(C26:E26)</f>
        <v>80</v>
      </c>
      <c r="G26" s="66">
        <f ca="1">Sheet6!P2</f>
        <v>3</v>
      </c>
      <c r="H26" s="67">
        <f ca="1">Sheet5!P2</f>
        <v>0</v>
      </c>
      <c r="I26" s="68">
        <f ca="1">SUM(G26:H26)</f>
        <v>3</v>
      </c>
      <c r="J26" s="66">
        <f ca="1">Sheet7!P2</f>
        <v>29</v>
      </c>
      <c r="K26" s="67">
        <f ca="1">Sheet8!P2</f>
        <v>0</v>
      </c>
      <c r="L26" s="68">
        <f ca="1">SUM(J26:K26)</f>
        <v>29</v>
      </c>
    </row>
    <row r="27" spans="1:12" x14ac:dyDescent="0.25">
      <c r="B27" s="14" t="s">
        <v>25</v>
      </c>
      <c r="C27" s="73">
        <f t="shared" ref="C27:L27" ca="1" si="19">C26/C4</f>
        <v>0.62015503875968991</v>
      </c>
      <c r="D27" s="74">
        <f t="shared" ca="1" si="19"/>
        <v>0</v>
      </c>
      <c r="E27" s="74">
        <f t="shared" ca="1" si="19"/>
        <v>0</v>
      </c>
      <c r="F27" s="75">
        <f t="shared" ca="1" si="19"/>
        <v>0.31746031746031744</v>
      </c>
      <c r="G27" s="73">
        <f t="shared" ca="1" si="19"/>
        <v>0.1875</v>
      </c>
      <c r="H27" s="74">
        <f t="shared" ca="1" si="19"/>
        <v>0</v>
      </c>
      <c r="I27" s="75">
        <f t="shared" ca="1" si="19"/>
        <v>0.13043478260869565</v>
      </c>
      <c r="J27" s="73">
        <f t="shared" ca="1" si="19"/>
        <v>0.55769230769230771</v>
      </c>
      <c r="K27" s="74">
        <f t="shared" ca="1" si="19"/>
        <v>0</v>
      </c>
      <c r="L27" s="75">
        <f t="shared" ca="1" si="19"/>
        <v>0.26126126126126126</v>
      </c>
    </row>
    <row r="28" spans="1:12" x14ac:dyDescent="0.25">
      <c r="A28" s="9"/>
      <c r="B28" s="13" t="s">
        <v>31</v>
      </c>
      <c r="C28" s="23">
        <v>2</v>
      </c>
      <c r="D28" s="29">
        <v>3</v>
      </c>
      <c r="E28" s="29">
        <v>2</v>
      </c>
      <c r="F28" s="76">
        <f>SUM(C28:E28)</f>
        <v>7</v>
      </c>
      <c r="G28" s="23">
        <v>0</v>
      </c>
      <c r="H28" s="29">
        <v>0</v>
      </c>
      <c r="I28" s="76">
        <f>SUM(G28:H28)</f>
        <v>0</v>
      </c>
      <c r="J28" s="23">
        <v>0</v>
      </c>
      <c r="K28" s="29">
        <v>3</v>
      </c>
      <c r="L28" s="76">
        <f>SUM(J28:K28)</f>
        <v>3</v>
      </c>
    </row>
    <row r="29" spans="1:12" x14ac:dyDescent="0.25">
      <c r="A29" s="9"/>
      <c r="B29" s="14" t="s">
        <v>23</v>
      </c>
      <c r="C29" s="66">
        <f ca="1">Sheet3!Q2</f>
        <v>7</v>
      </c>
      <c r="D29" s="67">
        <f ca="1">Sheet4!Q2</f>
        <v>43</v>
      </c>
      <c r="E29" s="67">
        <f ca="1">Sheet2!Q2</f>
        <v>9</v>
      </c>
      <c r="F29" s="68">
        <f ca="1">SUM(C29:E29)</f>
        <v>59</v>
      </c>
      <c r="G29" s="66">
        <f ca="1">Sheet6!Q2</f>
        <v>0</v>
      </c>
      <c r="H29" s="67">
        <f ca="1">Sheet5!Q2</f>
        <v>0</v>
      </c>
      <c r="I29" s="68">
        <f ca="1">SUM(G29:H29)</f>
        <v>0</v>
      </c>
      <c r="J29" s="66">
        <f>Sheet7!W2</f>
        <v>0</v>
      </c>
      <c r="K29" s="67">
        <f ca="1">Sheet8!Q2</f>
        <v>10</v>
      </c>
      <c r="L29" s="68">
        <f ca="1">SUM(J29:K29)</f>
        <v>10</v>
      </c>
    </row>
    <row r="30" spans="1:12" ht="15.75" thickBot="1" x14ac:dyDescent="0.3">
      <c r="A30" s="9"/>
      <c r="B30" s="16" t="s">
        <v>22</v>
      </c>
      <c r="C30" s="72">
        <f t="shared" ref="C30:L30" ca="1" si="20">C29/C4</f>
        <v>5.4263565891472867E-2</v>
      </c>
      <c r="D30" s="70">
        <f t="shared" ca="1" si="20"/>
        <v>1</v>
      </c>
      <c r="E30" s="70">
        <f t="shared" ca="1" si="20"/>
        <v>0.1125</v>
      </c>
      <c r="F30" s="71">
        <f t="shared" ca="1" si="20"/>
        <v>0.23412698412698413</v>
      </c>
      <c r="G30" s="72">
        <f t="shared" ca="1" si="20"/>
        <v>0</v>
      </c>
      <c r="H30" s="70">
        <f t="shared" ca="1" si="20"/>
        <v>0</v>
      </c>
      <c r="I30" s="71">
        <f t="shared" ca="1" si="20"/>
        <v>0</v>
      </c>
      <c r="J30" s="72">
        <f t="shared" si="20"/>
        <v>0</v>
      </c>
      <c r="K30" s="70">
        <f t="shared" ca="1" si="20"/>
        <v>0.16949152542372881</v>
      </c>
      <c r="L30" s="71">
        <f t="shared" ca="1" si="20"/>
        <v>9.0090090090090086E-2</v>
      </c>
    </row>
    <row r="31" spans="1:12" x14ac:dyDescent="0.25">
      <c r="A31" s="9" t="s">
        <v>17</v>
      </c>
      <c r="B31" s="17" t="s">
        <v>30</v>
      </c>
      <c r="C31" s="20">
        <v>118</v>
      </c>
      <c r="D31" s="33"/>
      <c r="E31" s="8"/>
      <c r="F31" s="31"/>
      <c r="G31" s="20">
        <v>37</v>
      </c>
      <c r="H31" s="33"/>
      <c r="I31" s="31"/>
      <c r="J31" s="20">
        <v>57</v>
      </c>
      <c r="K31" s="33"/>
      <c r="L31" s="35"/>
    </row>
    <row r="32" spans="1:12" x14ac:dyDescent="0.25">
      <c r="B32" s="18" t="s">
        <v>11</v>
      </c>
      <c r="C32" s="5">
        <v>46</v>
      </c>
      <c r="D32" s="34"/>
      <c r="E32" s="4"/>
      <c r="F32" s="32"/>
      <c r="G32" s="5">
        <v>5</v>
      </c>
      <c r="H32" s="34"/>
      <c r="I32" s="32"/>
      <c r="J32" s="5">
        <v>18</v>
      </c>
      <c r="K32" s="34"/>
      <c r="L32" s="36"/>
    </row>
    <row r="33" spans="2:12" x14ac:dyDescent="0.25">
      <c r="B33" s="18" t="s">
        <v>15</v>
      </c>
      <c r="C33" s="5">
        <v>17</v>
      </c>
      <c r="D33" s="34"/>
      <c r="E33" s="4"/>
      <c r="F33" s="32"/>
      <c r="G33" s="5">
        <v>3</v>
      </c>
      <c r="H33" s="34"/>
      <c r="I33" s="32"/>
      <c r="J33" s="5">
        <v>9</v>
      </c>
      <c r="K33" s="34"/>
      <c r="L33" s="36"/>
    </row>
    <row r="34" spans="2:12" ht="15.75" thickBot="1" x14ac:dyDescent="0.3">
      <c r="B34" s="19" t="s">
        <v>16</v>
      </c>
      <c r="C34" s="21">
        <v>2</v>
      </c>
      <c r="D34" s="34"/>
      <c r="E34" s="4"/>
      <c r="F34" s="32"/>
      <c r="G34" s="21">
        <v>1</v>
      </c>
      <c r="H34" s="34"/>
      <c r="I34" s="32"/>
      <c r="J34" s="21">
        <v>2</v>
      </c>
      <c r="K34" s="34"/>
      <c r="L34" s="36"/>
    </row>
    <row r="35" spans="2:12" x14ac:dyDescent="0.25">
      <c r="B35" s="22" t="s">
        <v>369</v>
      </c>
      <c r="C35" s="51">
        <v>5</v>
      </c>
      <c r="D35" s="4"/>
      <c r="G35" s="53">
        <v>2</v>
      </c>
      <c r="J35" s="55">
        <v>4</v>
      </c>
    </row>
    <row r="36" spans="2:12" ht="15.75" thickBot="1" x14ac:dyDescent="0.3">
      <c r="B36" s="19" t="s">
        <v>370</v>
      </c>
      <c r="C36" s="52">
        <v>5</v>
      </c>
      <c r="G36" s="54">
        <v>1</v>
      </c>
      <c r="J36" s="56">
        <v>4</v>
      </c>
    </row>
  </sheetData>
  <mergeCells count="4">
    <mergeCell ref="G2:I2"/>
    <mergeCell ref="J2:L2"/>
    <mergeCell ref="C2:F2"/>
    <mergeCell ref="B2:B3"/>
  </mergeCells>
  <pageMargins left="0.7" right="0.7" top="0.75" bottom="0.75" header="0.3" footer="0.3"/>
  <pageSetup orientation="portrait" r:id="rId1"/>
  <ignoredErrors>
    <ignoredError sqref="F7:F9 F6 F15 F18 F21 F24 I7:I9 I6 L6 L8 L15 L18 L21 L24 L27 F27" formula="1"/>
    <ignoredError sqref="I30 E30" evalError="1"/>
    <ignoredError sqref="I18 I21 I24 I27 I15" evalError="1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81"/>
  <sheetViews>
    <sheetView workbookViewId="0">
      <pane ySplit="1" topLeftCell="A50" activePane="bottomLeft" state="frozen"/>
      <selection pane="bottomLeft" activeCell="B2" sqref="B2"/>
    </sheetView>
  </sheetViews>
  <sheetFormatPr defaultRowHeight="15" x14ac:dyDescent="0.25"/>
  <cols>
    <col min="1" max="1" width="202.5703125" style="38" customWidth="1"/>
    <col min="2" max="3" width="9.710937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40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80</v>
      </c>
      <c r="K2">
        <f ca="1">SUM(OFFSET(B2, 0, 0, $J$2, 1))</f>
        <v>0</v>
      </c>
      <c r="L2">
        <f t="shared" ref="L2:Q2" ca="1" si="0">SUM(OFFSET(C2, 0, 0, $J$2, 1))</f>
        <v>2</v>
      </c>
      <c r="M2">
        <f t="shared" ca="1" si="0"/>
        <v>1</v>
      </c>
      <c r="N2">
        <f t="shared" ca="1" si="0"/>
        <v>47</v>
      </c>
      <c r="O2">
        <f t="shared" ca="1" si="0"/>
        <v>0</v>
      </c>
      <c r="P2">
        <f t="shared" ca="1" si="0"/>
        <v>0</v>
      </c>
      <c r="Q2">
        <f t="shared" ca="1" si="0"/>
        <v>9</v>
      </c>
    </row>
    <row r="3" spans="1:17" x14ac:dyDescent="0.25">
      <c r="A3" s="37" t="s">
        <v>41</v>
      </c>
      <c r="B3" s="40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</row>
    <row r="4" spans="1:17" x14ac:dyDescent="0.25">
      <c r="A4" s="37" t="s">
        <v>42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</row>
    <row r="5" spans="1:17" x14ac:dyDescent="0.25">
      <c r="A5" s="37" t="s">
        <v>43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</row>
    <row r="6" spans="1:17" x14ac:dyDescent="0.25">
      <c r="A6" s="37" t="s">
        <v>44</v>
      </c>
      <c r="B6" s="40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</row>
    <row r="7" spans="1:17" x14ac:dyDescent="0.25">
      <c r="A7" s="37" t="s">
        <v>45</v>
      </c>
      <c r="B7" s="40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</row>
    <row r="8" spans="1:17" x14ac:dyDescent="0.25">
      <c r="A8" s="37" t="s">
        <v>46</v>
      </c>
      <c r="B8" s="40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</row>
    <row r="9" spans="1:17" x14ac:dyDescent="0.25">
      <c r="A9" s="37" t="s">
        <v>47</v>
      </c>
      <c r="B9" s="40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</row>
    <row r="10" spans="1:17" x14ac:dyDescent="0.25">
      <c r="A10" s="37" t="s">
        <v>48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</row>
    <row r="11" spans="1:17" x14ac:dyDescent="0.25">
      <c r="A11" s="37" t="s">
        <v>49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37" t="s">
        <v>50</v>
      </c>
      <c r="B12" s="40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</row>
    <row r="13" spans="1:17" x14ac:dyDescent="0.25">
      <c r="A13" s="37" t="s">
        <v>51</v>
      </c>
      <c r="B13" s="40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</row>
    <row r="14" spans="1:17" x14ac:dyDescent="0.25">
      <c r="A14" s="37" t="s">
        <v>52</v>
      </c>
      <c r="B14" s="40">
        <v>0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</row>
    <row r="15" spans="1:17" x14ac:dyDescent="0.25">
      <c r="A15" s="37" t="s">
        <v>53</v>
      </c>
      <c r="B15" s="40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</row>
    <row r="16" spans="1:17" x14ac:dyDescent="0.25">
      <c r="A16" s="37" t="s">
        <v>54</v>
      </c>
      <c r="B16" s="40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</row>
    <row r="17" spans="1:8" x14ac:dyDescent="0.25">
      <c r="A17" s="37" t="s">
        <v>55</v>
      </c>
      <c r="B17" s="40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</row>
    <row r="18" spans="1:8" x14ac:dyDescent="0.25">
      <c r="A18" s="37" t="s">
        <v>56</v>
      </c>
      <c r="B18" s="40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</row>
    <row r="19" spans="1:8" x14ac:dyDescent="0.25">
      <c r="A19" s="37" t="s">
        <v>57</v>
      </c>
      <c r="B19" s="40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</row>
    <row r="20" spans="1:8" x14ac:dyDescent="0.25">
      <c r="A20" s="37" t="s">
        <v>58</v>
      </c>
      <c r="B20" s="4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</row>
    <row r="21" spans="1:8" x14ac:dyDescent="0.25">
      <c r="A21" s="37" t="s">
        <v>59</v>
      </c>
      <c r="B21" s="40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</row>
    <row r="22" spans="1:8" x14ac:dyDescent="0.25">
      <c r="A22" s="37" t="s">
        <v>60</v>
      </c>
      <c r="B22" s="40">
        <v>0</v>
      </c>
      <c r="C22">
        <v>0</v>
      </c>
      <c r="D22">
        <v>0</v>
      </c>
      <c r="E22">
        <v>1</v>
      </c>
      <c r="F22">
        <v>0</v>
      </c>
      <c r="G22">
        <v>0</v>
      </c>
      <c r="H22">
        <v>0</v>
      </c>
    </row>
    <row r="23" spans="1:8" x14ac:dyDescent="0.25">
      <c r="A23" s="37" t="s">
        <v>61</v>
      </c>
      <c r="B23" s="40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</row>
    <row r="24" spans="1:8" x14ac:dyDescent="0.25">
      <c r="A24" s="37" t="s">
        <v>58</v>
      </c>
      <c r="B24" s="40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</row>
    <row r="25" spans="1:8" x14ac:dyDescent="0.25">
      <c r="A25" s="37" t="s">
        <v>62</v>
      </c>
      <c r="B25" s="40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</row>
    <row r="26" spans="1:8" x14ac:dyDescent="0.25">
      <c r="A26" s="37" t="s">
        <v>63</v>
      </c>
      <c r="B26" s="40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</row>
    <row r="27" spans="1:8" x14ac:dyDescent="0.25">
      <c r="A27" s="37" t="s">
        <v>64</v>
      </c>
      <c r="B27" s="40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</row>
    <row r="28" spans="1:8" x14ac:dyDescent="0.25">
      <c r="A28" s="37" t="s">
        <v>65</v>
      </c>
      <c r="B28" s="40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8" x14ac:dyDescent="0.25">
      <c r="A29" s="37" t="s">
        <v>66</v>
      </c>
      <c r="B29" s="40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</row>
    <row r="30" spans="1:8" x14ac:dyDescent="0.25">
      <c r="A30" s="37" t="s">
        <v>67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68</v>
      </c>
      <c r="B31" s="40">
        <v>0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</row>
    <row r="32" spans="1:8" x14ac:dyDescent="0.25">
      <c r="A32" s="37" t="s">
        <v>69</v>
      </c>
      <c r="B32" s="40">
        <v>0</v>
      </c>
      <c r="C32">
        <v>1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s="37" t="s">
        <v>70</v>
      </c>
      <c r="B33" s="40">
        <v>0</v>
      </c>
      <c r="C33">
        <v>1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 s="37" t="s">
        <v>71</v>
      </c>
      <c r="B34" s="40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</row>
    <row r="35" spans="1:8" x14ac:dyDescent="0.25">
      <c r="A35" s="37" t="s">
        <v>72</v>
      </c>
      <c r="B35" s="40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0</v>
      </c>
    </row>
    <row r="36" spans="1:8" x14ac:dyDescent="0.25">
      <c r="A36" s="37" t="s">
        <v>73</v>
      </c>
      <c r="B36" s="40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</row>
    <row r="37" spans="1:8" x14ac:dyDescent="0.25">
      <c r="A37" s="37" t="s">
        <v>74</v>
      </c>
      <c r="B37" s="40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</row>
    <row r="38" spans="1:8" x14ac:dyDescent="0.25">
      <c r="A38" s="37" t="s">
        <v>75</v>
      </c>
      <c r="B38" s="40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</row>
    <row r="39" spans="1:8" x14ac:dyDescent="0.25">
      <c r="A39" s="37" t="s">
        <v>76</v>
      </c>
      <c r="B39" s="40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 x14ac:dyDescent="0.25">
      <c r="A40" s="37" t="s">
        <v>77</v>
      </c>
      <c r="B40" s="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78</v>
      </c>
      <c r="B41" s="40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37" t="s">
        <v>79</v>
      </c>
      <c r="B42" s="40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37" t="s">
        <v>80</v>
      </c>
      <c r="B43" s="40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s="37" t="s">
        <v>81</v>
      </c>
      <c r="B44" s="40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 s="37" t="s">
        <v>82</v>
      </c>
      <c r="B45" s="40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 s="37" t="s">
        <v>83</v>
      </c>
      <c r="B46" s="40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s="37" t="s">
        <v>84</v>
      </c>
      <c r="B47" s="40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s="37" t="s">
        <v>85</v>
      </c>
      <c r="B48" s="40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 s="37" t="s">
        <v>86</v>
      </c>
      <c r="B49" s="40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 s="37" t="s">
        <v>87</v>
      </c>
      <c r="B50" s="4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</row>
    <row r="51" spans="1:8" x14ac:dyDescent="0.25">
      <c r="A51" s="37" t="s">
        <v>88</v>
      </c>
      <c r="B51" s="40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</row>
    <row r="52" spans="1:8" x14ac:dyDescent="0.25">
      <c r="A52" s="37" t="s">
        <v>89</v>
      </c>
      <c r="B52" s="40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</row>
    <row r="53" spans="1:8" x14ac:dyDescent="0.25">
      <c r="A53" s="37" t="s">
        <v>90</v>
      </c>
      <c r="B53" s="40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</row>
    <row r="54" spans="1:8" x14ac:dyDescent="0.25">
      <c r="A54" s="37" t="s">
        <v>91</v>
      </c>
      <c r="B54" s="40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0</v>
      </c>
    </row>
    <row r="55" spans="1:8" x14ac:dyDescent="0.25">
      <c r="A55" s="37" t="s">
        <v>92</v>
      </c>
      <c r="B55" s="40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</row>
    <row r="56" spans="1:8" x14ac:dyDescent="0.25">
      <c r="A56" s="37" t="s">
        <v>93</v>
      </c>
      <c r="B56" s="40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</row>
    <row r="57" spans="1:8" x14ac:dyDescent="0.25">
      <c r="A57" s="37" t="s">
        <v>94</v>
      </c>
      <c r="B57" s="40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</row>
    <row r="58" spans="1:8" x14ac:dyDescent="0.25">
      <c r="A58" s="37" t="s">
        <v>95</v>
      </c>
      <c r="B58" s="40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</row>
    <row r="59" spans="1:8" x14ac:dyDescent="0.25">
      <c r="A59" s="37" t="s">
        <v>96</v>
      </c>
      <c r="B59" s="40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</row>
    <row r="60" spans="1:8" x14ac:dyDescent="0.25">
      <c r="A60" s="37" t="s">
        <v>97</v>
      </c>
      <c r="B60" s="4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x14ac:dyDescent="0.25">
      <c r="A61" s="37" t="s">
        <v>84</v>
      </c>
      <c r="B61" s="40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 s="37" t="s">
        <v>98</v>
      </c>
      <c r="B62" s="40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37" t="s">
        <v>99</v>
      </c>
      <c r="B63" s="40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</row>
    <row r="64" spans="1:8" x14ac:dyDescent="0.25">
      <c r="A64" s="37" t="s">
        <v>100</v>
      </c>
      <c r="B64" s="40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</row>
    <row r="65" spans="1:8" x14ac:dyDescent="0.25">
      <c r="A65" s="37" t="s">
        <v>101</v>
      </c>
      <c r="B65" s="40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102</v>
      </c>
      <c r="B66" s="40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 s="37" t="s">
        <v>103</v>
      </c>
      <c r="B67" s="40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 s="37" t="s">
        <v>104</v>
      </c>
      <c r="B68" s="40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 s="37" t="s">
        <v>105</v>
      </c>
      <c r="B69" s="40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7" t="s">
        <v>106</v>
      </c>
      <c r="B70" s="4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37" t="s">
        <v>107</v>
      </c>
      <c r="B71" s="40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</row>
    <row r="72" spans="1:8" x14ac:dyDescent="0.25">
      <c r="A72" s="37" t="s">
        <v>108</v>
      </c>
      <c r="B72" s="40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</row>
    <row r="73" spans="1:8" x14ac:dyDescent="0.25">
      <c r="A73" s="37" t="s">
        <v>86</v>
      </c>
      <c r="B73" s="40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</row>
    <row r="74" spans="1:8" x14ac:dyDescent="0.25">
      <c r="A74" s="37" t="s">
        <v>109</v>
      </c>
      <c r="B74" s="40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</row>
    <row r="75" spans="1:8" x14ac:dyDescent="0.25">
      <c r="A75" s="37" t="s">
        <v>110</v>
      </c>
      <c r="B75" s="40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</row>
    <row r="76" spans="1:8" x14ac:dyDescent="0.25">
      <c r="A76" s="37" t="s">
        <v>111</v>
      </c>
      <c r="B76" s="40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</row>
    <row r="77" spans="1:8" x14ac:dyDescent="0.25">
      <c r="A77" s="37" t="s">
        <v>112</v>
      </c>
      <c r="B77" s="40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</row>
    <row r="78" spans="1:8" x14ac:dyDescent="0.25">
      <c r="A78" s="37" t="s">
        <v>113</v>
      </c>
      <c r="B78" s="40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 x14ac:dyDescent="0.25">
      <c r="A79" s="37" t="s">
        <v>114</v>
      </c>
      <c r="B79" s="40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</row>
    <row r="80" spans="1:8" x14ac:dyDescent="0.25">
      <c r="A80" s="37" t="s">
        <v>115</v>
      </c>
      <c r="B80" s="4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</row>
    <row r="81" spans="1:8" x14ac:dyDescent="0.25">
      <c r="A81" s="37" t="s">
        <v>116</v>
      </c>
      <c r="B81" s="40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</row>
  </sheetData>
  <conditionalFormatting sqref="A2:A81">
    <cfRule type="expression" dxfId="55" priority="1">
      <formula>AND($H2, $H$1)</formula>
    </cfRule>
    <cfRule type="expression" dxfId="54" priority="2">
      <formula>AND($G2, $G$1)</formula>
    </cfRule>
    <cfRule type="expression" dxfId="53" priority="3">
      <formula>AND($F2, $F$1)</formula>
    </cfRule>
    <cfRule type="expression" dxfId="52" priority="4">
      <formula>AND($E2, $E$1)</formula>
    </cfRule>
    <cfRule type="expression" dxfId="51" priority="5">
      <formula>AND($D2, $D$1)</formula>
    </cfRule>
    <cfRule type="expression" dxfId="50" priority="6">
      <formula>AND($C2, $C$1)</formula>
    </cfRule>
    <cfRule type="expression" dxfId="49" priority="7">
      <formula>AND($B2, $B$1)</formula>
    </cfRule>
  </conditionalFormatting>
  <dataValidations xWindow="974" yWindow="213"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130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2.14062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117</v>
      </c>
      <c r="B2" s="40">
        <v>1</v>
      </c>
      <c r="C2">
        <v>0</v>
      </c>
      <c r="D2">
        <v>0</v>
      </c>
      <c r="E2">
        <v>0</v>
      </c>
      <c r="F2">
        <v>0</v>
      </c>
      <c r="G2">
        <v>1</v>
      </c>
      <c r="H2">
        <v>0</v>
      </c>
      <c r="J2">
        <f>COUNTA(A:A) - 1</f>
        <v>129</v>
      </c>
      <c r="K2">
        <f ca="1">SUM(OFFSET(B2, 0, 0, $J$2, 1))</f>
        <v>129</v>
      </c>
      <c r="L2">
        <f t="shared" ref="L2:Q2" ca="1" si="0">SUM(OFFSET(C2, 0, 0, $J$2, 1))</f>
        <v>1</v>
      </c>
      <c r="M2">
        <f t="shared" ca="1" si="0"/>
        <v>0</v>
      </c>
      <c r="N2">
        <f t="shared" ca="1" si="0"/>
        <v>0</v>
      </c>
      <c r="O2">
        <f t="shared" ca="1" si="0"/>
        <v>1</v>
      </c>
      <c r="P2">
        <f t="shared" ca="1" si="0"/>
        <v>80</v>
      </c>
      <c r="Q2">
        <f t="shared" ca="1" si="0"/>
        <v>7</v>
      </c>
    </row>
    <row r="3" spans="1:17" x14ac:dyDescent="0.25">
      <c r="A3" s="37" t="s">
        <v>118</v>
      </c>
      <c r="B3" s="40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119</v>
      </c>
      <c r="B4" s="40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120</v>
      </c>
      <c r="B5" s="40">
        <v>1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</row>
    <row r="6" spans="1:17" x14ac:dyDescent="0.25">
      <c r="A6" s="37" t="s">
        <v>121</v>
      </c>
      <c r="B6" s="40">
        <v>1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</row>
    <row r="7" spans="1:17" x14ac:dyDescent="0.25">
      <c r="A7" s="37" t="s">
        <v>122</v>
      </c>
      <c r="B7" s="40">
        <v>1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</row>
    <row r="8" spans="1:17" x14ac:dyDescent="0.25">
      <c r="A8" s="37" t="s">
        <v>123</v>
      </c>
      <c r="B8" s="40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37" t="s">
        <v>124</v>
      </c>
      <c r="B9" s="40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125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</row>
    <row r="11" spans="1:17" x14ac:dyDescent="0.25">
      <c r="A11" s="37" t="s">
        <v>126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37" t="s">
        <v>127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</row>
    <row r="13" spans="1:17" x14ac:dyDescent="0.25">
      <c r="A13" s="37" t="s">
        <v>128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37" t="s">
        <v>129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x14ac:dyDescent="0.25">
      <c r="A15" s="37" t="s">
        <v>130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ht="25.5" x14ac:dyDescent="0.25">
      <c r="A16" s="37" t="s">
        <v>131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37" t="s">
        <v>132</v>
      </c>
      <c r="B17" s="40">
        <v>1</v>
      </c>
      <c r="C17">
        <v>1</v>
      </c>
      <c r="D17">
        <v>0</v>
      </c>
      <c r="E17">
        <v>0</v>
      </c>
      <c r="F17">
        <v>1</v>
      </c>
      <c r="G17">
        <v>0</v>
      </c>
      <c r="H17">
        <v>0</v>
      </c>
    </row>
    <row r="18" spans="1:8" x14ac:dyDescent="0.25">
      <c r="A18" s="37" t="s">
        <v>133</v>
      </c>
      <c r="B18" s="40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x14ac:dyDescent="0.25">
      <c r="A19" s="37" t="s">
        <v>160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 s="37" t="s">
        <v>161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25.5" x14ac:dyDescent="0.25">
      <c r="A21" s="37" t="s">
        <v>162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</row>
    <row r="22" spans="1:8" x14ac:dyDescent="0.25">
      <c r="A22" s="37" t="s">
        <v>163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</row>
    <row r="23" spans="1:8" x14ac:dyDescent="0.25">
      <c r="A23" s="37" t="s">
        <v>164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s="37" t="s">
        <v>165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ht="38.25" x14ac:dyDescent="0.25">
      <c r="A25" s="37" t="s">
        <v>166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1</v>
      </c>
      <c r="H25">
        <v>0</v>
      </c>
    </row>
    <row r="26" spans="1:8" ht="38.25" x14ac:dyDescent="0.25">
      <c r="A26" s="37" t="s">
        <v>134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</row>
    <row r="27" spans="1:8" x14ac:dyDescent="0.25">
      <c r="A27" s="37" t="s">
        <v>167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x14ac:dyDescent="0.25">
      <c r="A28" s="37" t="s">
        <v>135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x14ac:dyDescent="0.25">
      <c r="A29" s="37" t="s">
        <v>136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 s="37" t="s">
        <v>129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137</v>
      </c>
      <c r="B31" s="40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 s="37" t="s">
        <v>133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x14ac:dyDescent="0.25">
      <c r="A33" s="37" t="s">
        <v>138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x14ac:dyDescent="0.25">
      <c r="A34" s="37" t="s">
        <v>168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25">
      <c r="A35" s="37" t="s">
        <v>169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1</v>
      </c>
    </row>
    <row r="36" spans="1:8" x14ac:dyDescent="0.25">
      <c r="A36" s="37" t="s">
        <v>139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</row>
    <row r="37" spans="1:8" x14ac:dyDescent="0.25">
      <c r="A37" s="37" t="s">
        <v>170</v>
      </c>
      <c r="B37" s="40">
        <v>1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x14ac:dyDescent="0.25">
      <c r="A38" s="37" t="s">
        <v>171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x14ac:dyDescent="0.25">
      <c r="A39" s="37" t="s">
        <v>140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x14ac:dyDescent="0.25">
      <c r="A40" s="37" t="s">
        <v>141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172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</row>
    <row r="42" spans="1:8" x14ac:dyDescent="0.25">
      <c r="A42" s="37" t="s">
        <v>142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</row>
    <row r="43" spans="1:8" x14ac:dyDescent="0.25">
      <c r="A43" s="37" t="s">
        <v>143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x14ac:dyDescent="0.25">
      <c r="A44" s="37" t="s">
        <v>144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x14ac:dyDescent="0.25">
      <c r="A45" s="37" t="s">
        <v>145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</row>
    <row r="46" spans="1:8" x14ac:dyDescent="0.25">
      <c r="A46" s="37" t="s">
        <v>146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</row>
    <row r="47" spans="1:8" x14ac:dyDescent="0.25">
      <c r="A47" s="37" t="s">
        <v>147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</row>
    <row r="48" spans="1:8" x14ac:dyDescent="0.25">
      <c r="A48" s="37" t="s">
        <v>148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</row>
    <row r="49" spans="1:8" x14ac:dyDescent="0.25">
      <c r="A49" s="37" t="s">
        <v>149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x14ac:dyDescent="0.25">
      <c r="A50" s="37" t="s">
        <v>150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 s="37" t="s">
        <v>151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 s="37" t="s">
        <v>152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 s="37" t="s">
        <v>129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 s="37" t="s">
        <v>153</v>
      </c>
      <c r="B54" s="40">
        <v>1</v>
      </c>
      <c r="C54">
        <v>0</v>
      </c>
      <c r="D54">
        <v>0</v>
      </c>
      <c r="E54">
        <v>0</v>
      </c>
      <c r="F54">
        <v>0</v>
      </c>
      <c r="G54">
        <v>0</v>
      </c>
      <c r="H54">
        <v>1</v>
      </c>
    </row>
    <row r="55" spans="1:8" x14ac:dyDescent="0.25">
      <c r="A55" s="37" t="s">
        <v>154</v>
      </c>
      <c r="B55" s="40">
        <v>1</v>
      </c>
      <c r="C55">
        <v>0</v>
      </c>
      <c r="D55">
        <v>0</v>
      </c>
      <c r="E55">
        <v>0</v>
      </c>
      <c r="F55">
        <v>0</v>
      </c>
      <c r="G55">
        <v>1</v>
      </c>
      <c r="H55">
        <v>1</v>
      </c>
    </row>
    <row r="56" spans="1:8" x14ac:dyDescent="0.25">
      <c r="A56" s="37" t="s">
        <v>155</v>
      </c>
      <c r="B56" s="40">
        <v>1</v>
      </c>
      <c r="C56">
        <v>0</v>
      </c>
      <c r="D56">
        <v>0</v>
      </c>
      <c r="E56">
        <v>0</v>
      </c>
      <c r="F56">
        <v>0</v>
      </c>
      <c r="G56">
        <v>0</v>
      </c>
      <c r="H56">
        <v>1</v>
      </c>
    </row>
    <row r="57" spans="1:8" x14ac:dyDescent="0.25">
      <c r="A57" s="37" t="s">
        <v>156</v>
      </c>
      <c r="B57" s="40">
        <v>1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</row>
    <row r="58" spans="1:8" x14ac:dyDescent="0.25">
      <c r="A58" s="37" t="s">
        <v>157</v>
      </c>
      <c r="B58" s="40">
        <v>1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x14ac:dyDescent="0.25">
      <c r="A59" s="37" t="s">
        <v>158</v>
      </c>
      <c r="B59" s="40">
        <v>1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x14ac:dyDescent="0.25">
      <c r="A60" s="37" t="s">
        <v>129</v>
      </c>
      <c r="B60" s="4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</row>
    <row r="61" spans="1:8" x14ac:dyDescent="0.25">
      <c r="A61" s="37" t="s">
        <v>159</v>
      </c>
      <c r="B61" s="40">
        <v>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 s="37" t="s">
        <v>173</v>
      </c>
      <c r="B62" s="40">
        <v>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37" t="s">
        <v>135</v>
      </c>
      <c r="B63" s="40">
        <v>1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</row>
    <row r="64" spans="1:8" ht="15.75" thickBot="1" x14ac:dyDescent="0.3">
      <c r="A64" s="37" t="s">
        <v>136</v>
      </c>
      <c r="B64" s="40">
        <v>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 s="50" t="s">
        <v>210</v>
      </c>
      <c r="B65" s="40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211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 s="37" t="s">
        <v>212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x14ac:dyDescent="0.25">
      <c r="A68" s="37" t="s">
        <v>213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x14ac:dyDescent="0.25">
      <c r="A69" s="37" t="s">
        <v>214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</row>
    <row r="70" spans="1:8" x14ac:dyDescent="0.25">
      <c r="A70" s="37" t="s">
        <v>215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</row>
    <row r="71" spans="1:8" x14ac:dyDescent="0.25">
      <c r="A71" s="37" t="s">
        <v>216</v>
      </c>
      <c r="B71" s="40">
        <v>1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</row>
    <row r="72" spans="1:8" x14ac:dyDescent="0.25">
      <c r="A72" s="37" t="s">
        <v>217</v>
      </c>
      <c r="B72" s="40">
        <v>1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x14ac:dyDescent="0.25">
      <c r="A73" s="37" t="s">
        <v>218</v>
      </c>
      <c r="B73" s="40">
        <v>1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x14ac:dyDescent="0.25">
      <c r="A74" s="37" t="s">
        <v>219</v>
      </c>
      <c r="B74" s="40">
        <v>1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x14ac:dyDescent="0.25">
      <c r="A75" s="37" t="s">
        <v>220</v>
      </c>
      <c r="B75" s="40">
        <v>1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</row>
    <row r="76" spans="1:8" x14ac:dyDescent="0.25">
      <c r="A76" s="37" t="s">
        <v>221</v>
      </c>
      <c r="B76" s="40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 s="37" t="s">
        <v>222</v>
      </c>
      <c r="B77" s="40">
        <v>1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s="37" t="s">
        <v>223</v>
      </c>
      <c r="B78" s="40">
        <v>1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ht="25.5" x14ac:dyDescent="0.25">
      <c r="A79" s="37" t="s">
        <v>224</v>
      </c>
      <c r="B79" s="40">
        <v>1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 x14ac:dyDescent="0.25">
      <c r="A80" s="37" t="s">
        <v>225</v>
      </c>
      <c r="B80" s="40">
        <v>1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</row>
    <row r="81" spans="1:8" x14ac:dyDescent="0.25">
      <c r="A81" s="37" t="s">
        <v>226</v>
      </c>
      <c r="B81" s="40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</row>
    <row r="82" spans="1:8" x14ac:dyDescent="0.25">
      <c r="A82" s="37" t="s">
        <v>227</v>
      </c>
      <c r="B82" s="40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 s="37" t="s">
        <v>139</v>
      </c>
      <c r="B83" s="40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 s="37" t="s">
        <v>223</v>
      </c>
      <c r="B84" s="40">
        <v>1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</row>
    <row r="85" spans="1:8" x14ac:dyDescent="0.25">
      <c r="A85" s="37" t="s">
        <v>228</v>
      </c>
      <c r="B85" s="40">
        <v>1</v>
      </c>
      <c r="C85">
        <v>0</v>
      </c>
      <c r="D85">
        <v>0</v>
      </c>
      <c r="E85">
        <v>0</v>
      </c>
      <c r="F85">
        <v>0</v>
      </c>
      <c r="G85">
        <v>1</v>
      </c>
      <c r="H85">
        <v>0</v>
      </c>
    </row>
    <row r="86" spans="1:8" x14ac:dyDescent="0.25">
      <c r="A86" s="37" t="s">
        <v>225</v>
      </c>
      <c r="B86" s="40">
        <v>1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</row>
    <row r="87" spans="1:8" x14ac:dyDescent="0.25">
      <c r="A87" s="37" t="s">
        <v>226</v>
      </c>
      <c r="B87" s="40">
        <v>1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</row>
    <row r="88" spans="1:8" x14ac:dyDescent="0.25">
      <c r="A88" s="37" t="s">
        <v>229</v>
      </c>
      <c r="B88" s="40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37" t="s">
        <v>230</v>
      </c>
      <c r="B89" s="40">
        <v>1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</row>
    <row r="90" spans="1:8" x14ac:dyDescent="0.25">
      <c r="A90" s="37" t="s">
        <v>231</v>
      </c>
      <c r="B90" s="40">
        <v>1</v>
      </c>
      <c r="C90">
        <v>0</v>
      </c>
      <c r="D90">
        <v>0</v>
      </c>
      <c r="E90">
        <v>0</v>
      </c>
      <c r="F90">
        <v>0</v>
      </c>
      <c r="G90">
        <v>1</v>
      </c>
      <c r="H90">
        <v>0</v>
      </c>
    </row>
    <row r="91" spans="1:8" x14ac:dyDescent="0.25">
      <c r="A91" s="37" t="s">
        <v>232</v>
      </c>
      <c r="B91" s="40">
        <v>1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</row>
    <row r="92" spans="1:8" x14ac:dyDescent="0.25">
      <c r="A92" s="37" t="s">
        <v>233</v>
      </c>
      <c r="B92" s="40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 s="37" t="s">
        <v>234</v>
      </c>
      <c r="B93" s="40">
        <v>1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</row>
    <row r="94" spans="1:8" x14ac:dyDescent="0.25">
      <c r="A94" s="37" t="s">
        <v>235</v>
      </c>
      <c r="B94" s="40">
        <v>1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</row>
    <row r="95" spans="1:8" x14ac:dyDescent="0.25">
      <c r="A95" s="37" t="s">
        <v>229</v>
      </c>
      <c r="B95" s="40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ht="15.75" thickBot="1" x14ac:dyDescent="0.3">
      <c r="A96" s="37" t="s">
        <v>236</v>
      </c>
      <c r="B96" s="40">
        <v>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 s="50" t="s">
        <v>210</v>
      </c>
      <c r="B97" s="40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 s="37" t="s">
        <v>237</v>
      </c>
      <c r="B98" s="40">
        <v>1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 s="37" t="s">
        <v>238</v>
      </c>
      <c r="B99" s="40">
        <v>1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x14ac:dyDescent="0.25">
      <c r="A100" s="37" t="s">
        <v>239</v>
      </c>
      <c r="B100" s="40">
        <v>1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</row>
    <row r="101" spans="1:8" x14ac:dyDescent="0.25">
      <c r="A101" s="37" t="s">
        <v>240</v>
      </c>
      <c r="B101" s="40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</row>
    <row r="102" spans="1:8" ht="25.5" x14ac:dyDescent="0.25">
      <c r="A102" s="37" t="s">
        <v>241</v>
      </c>
      <c r="B102" s="40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x14ac:dyDescent="0.25">
      <c r="A103" s="37" t="s">
        <v>242</v>
      </c>
      <c r="B103" s="40">
        <v>1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</row>
    <row r="104" spans="1:8" x14ac:dyDescent="0.25">
      <c r="A104" s="37" t="s">
        <v>243</v>
      </c>
      <c r="B104" s="40">
        <v>1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0</v>
      </c>
    </row>
    <row r="105" spans="1:8" x14ac:dyDescent="0.25">
      <c r="A105" s="37" t="s">
        <v>244</v>
      </c>
      <c r="B105" s="40">
        <v>1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x14ac:dyDescent="0.25">
      <c r="A106" s="37" t="s">
        <v>245</v>
      </c>
      <c r="B106" s="40">
        <v>1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x14ac:dyDescent="0.25">
      <c r="A107" s="37" t="s">
        <v>246</v>
      </c>
      <c r="B107" s="40">
        <v>1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</row>
    <row r="108" spans="1:8" x14ac:dyDescent="0.25">
      <c r="A108" s="37" t="s">
        <v>247</v>
      </c>
      <c r="B108" s="40">
        <v>1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x14ac:dyDescent="0.25">
      <c r="A109" s="37" t="s">
        <v>248</v>
      </c>
      <c r="B109" s="40">
        <v>1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x14ac:dyDescent="0.25">
      <c r="A110" s="37" t="s">
        <v>221</v>
      </c>
      <c r="B110" s="40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37" t="s">
        <v>249</v>
      </c>
      <c r="B111" s="40">
        <v>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 s="37" t="s">
        <v>250</v>
      </c>
      <c r="B112" s="40">
        <v>1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ht="25.5" x14ac:dyDescent="0.25">
      <c r="A113" s="37" t="s">
        <v>251</v>
      </c>
      <c r="B113" s="40">
        <v>1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x14ac:dyDescent="0.25">
      <c r="A114" s="37" t="s">
        <v>252</v>
      </c>
      <c r="B114" s="40">
        <v>1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0</v>
      </c>
    </row>
    <row r="115" spans="1:8" x14ac:dyDescent="0.25">
      <c r="A115" s="37" t="s">
        <v>253</v>
      </c>
      <c r="B115" s="40">
        <v>1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</row>
    <row r="116" spans="1:8" x14ac:dyDescent="0.25">
      <c r="A116" s="37" t="s">
        <v>227</v>
      </c>
      <c r="B116" s="40">
        <v>1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 s="37" t="s">
        <v>139</v>
      </c>
      <c r="B117" s="40">
        <v>1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 s="37" t="s">
        <v>254</v>
      </c>
      <c r="B118" s="40">
        <v>1</v>
      </c>
      <c r="C118">
        <v>0</v>
      </c>
      <c r="D118">
        <v>0</v>
      </c>
      <c r="E118">
        <v>0</v>
      </c>
      <c r="F118">
        <v>0</v>
      </c>
      <c r="G118">
        <v>1</v>
      </c>
      <c r="H118">
        <v>0</v>
      </c>
    </row>
    <row r="119" spans="1:8" x14ac:dyDescent="0.25">
      <c r="A119" s="37" t="s">
        <v>255</v>
      </c>
      <c r="B119" s="40">
        <v>1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</row>
    <row r="120" spans="1:8" x14ac:dyDescent="0.25">
      <c r="A120" s="37" t="s">
        <v>256</v>
      </c>
      <c r="B120" s="40">
        <v>1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0</v>
      </c>
    </row>
    <row r="121" spans="1:8" x14ac:dyDescent="0.25">
      <c r="A121" s="37" t="s">
        <v>226</v>
      </c>
      <c r="B121" s="40">
        <v>1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x14ac:dyDescent="0.25">
      <c r="A122" s="37" t="s">
        <v>229</v>
      </c>
      <c r="B122" s="40">
        <v>1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 s="37" t="s">
        <v>257</v>
      </c>
      <c r="B123" s="40">
        <v>1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0</v>
      </c>
    </row>
    <row r="124" spans="1:8" ht="25.5" x14ac:dyDescent="0.25">
      <c r="A124" s="37" t="s">
        <v>258</v>
      </c>
      <c r="B124" s="40">
        <v>1</v>
      </c>
      <c r="C124">
        <v>0</v>
      </c>
      <c r="D124">
        <v>0</v>
      </c>
      <c r="E124">
        <v>0</v>
      </c>
      <c r="F124">
        <v>0</v>
      </c>
      <c r="G124">
        <v>1</v>
      </c>
      <c r="H124">
        <v>0</v>
      </c>
    </row>
    <row r="125" spans="1:8" x14ac:dyDescent="0.25">
      <c r="A125" s="37" t="s">
        <v>259</v>
      </c>
      <c r="B125" s="40">
        <v>1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0</v>
      </c>
    </row>
    <row r="126" spans="1:8" x14ac:dyDescent="0.25">
      <c r="A126" s="37" t="s">
        <v>233</v>
      </c>
      <c r="B126" s="40">
        <v>1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</row>
    <row r="127" spans="1:8" x14ac:dyDescent="0.25">
      <c r="A127" s="37" t="s">
        <v>260</v>
      </c>
      <c r="B127" s="40">
        <v>1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</row>
    <row r="128" spans="1:8" x14ac:dyDescent="0.25">
      <c r="A128" s="37" t="s">
        <v>261</v>
      </c>
      <c r="B128" s="40">
        <v>1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 s="37" t="s">
        <v>229</v>
      </c>
      <c r="B129" s="40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37" t="s">
        <v>236</v>
      </c>
      <c r="B130" s="4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</sheetData>
  <conditionalFormatting sqref="A2:A130">
    <cfRule type="expression" dxfId="48" priority="1">
      <formula>AND($H2, $H$1)</formula>
    </cfRule>
    <cfRule type="expression" dxfId="47" priority="2">
      <formula>AND($G2, $G$1)</formula>
    </cfRule>
    <cfRule type="expression" dxfId="46" priority="3">
      <formula>AND($F2, $F$1)</formula>
    </cfRule>
    <cfRule type="expression" dxfId="45" priority="4">
      <formula>AND($E2, $E$1)</formula>
    </cfRule>
    <cfRule type="expression" dxfId="44" priority="5">
      <formula>AND($D2, $D$1)</formula>
    </cfRule>
    <cfRule type="expression" dxfId="43" priority="6">
      <formula>AND($C2, $C$1)</formula>
    </cfRule>
    <cfRule type="expression" dxfId="42" priority="7">
      <formula>AND($B2, $B$1)</formula>
    </cfRule>
  </conditionalFormatting>
  <dataValidations count="7">
    <dataValidation type="list" allowBlank="1" showInputMessage="1" showErrorMessage="1" promptTitle="UI Component Flag" prompt="0 - false_x000a_else true" sqref="G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ntercomponent Behavior Flag" prompt="0 - false_x000a_else true" sqref="H1">
      <formula1>Switch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174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1</v>
      </c>
      <c r="J2">
        <f>COUNTA(A:A) - 1</f>
        <v>43</v>
      </c>
      <c r="K2">
        <f ca="1">SUM(OFFSET(B2, 0, 0, $J$2, 1))</f>
        <v>0</v>
      </c>
      <c r="L2">
        <f t="shared" ref="L2:Q2" ca="1" si="0">SUM(OFFSET(C2, 0, 0, $J$2, 1))</f>
        <v>0</v>
      </c>
      <c r="M2">
        <f t="shared" ca="1" si="0"/>
        <v>0</v>
      </c>
      <c r="N2">
        <f t="shared" ca="1" si="0"/>
        <v>0</v>
      </c>
      <c r="O2">
        <f t="shared" ca="1" si="0"/>
        <v>0</v>
      </c>
      <c r="P2">
        <f t="shared" ca="1" si="0"/>
        <v>0</v>
      </c>
      <c r="Q2">
        <f t="shared" ca="1" si="0"/>
        <v>43</v>
      </c>
    </row>
    <row r="3" spans="1:17" x14ac:dyDescent="0.25">
      <c r="A3" s="37" t="s">
        <v>175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1</v>
      </c>
    </row>
    <row r="4" spans="1:17" x14ac:dyDescent="0.25">
      <c r="A4" s="37" t="s">
        <v>176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1</v>
      </c>
    </row>
    <row r="5" spans="1:17" x14ac:dyDescent="0.25">
      <c r="A5" s="37" t="s">
        <v>177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</row>
    <row r="6" spans="1:17" x14ac:dyDescent="0.25">
      <c r="A6" s="37" t="s">
        <v>178</v>
      </c>
      <c r="B6" s="40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</row>
    <row r="7" spans="1:17" x14ac:dyDescent="0.25">
      <c r="A7" s="37" t="s">
        <v>179</v>
      </c>
      <c r="B7" s="40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</row>
    <row r="8" spans="1:17" x14ac:dyDescent="0.25">
      <c r="A8" s="37" t="s">
        <v>180</v>
      </c>
      <c r="B8" s="40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</row>
    <row r="9" spans="1:17" x14ac:dyDescent="0.25">
      <c r="A9" s="37" t="s">
        <v>181</v>
      </c>
      <c r="B9" s="40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1</v>
      </c>
    </row>
    <row r="10" spans="1:17" x14ac:dyDescent="0.25">
      <c r="A10" s="37" t="s">
        <v>182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1</v>
      </c>
    </row>
    <row r="11" spans="1:17" x14ac:dyDescent="0.25">
      <c r="A11" s="37" t="s">
        <v>183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</row>
    <row r="12" spans="1:17" x14ac:dyDescent="0.25">
      <c r="A12" s="37" t="s">
        <v>184</v>
      </c>
      <c r="B12" s="40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</row>
    <row r="13" spans="1:17" x14ac:dyDescent="0.25">
      <c r="A13" s="37" t="s">
        <v>185</v>
      </c>
      <c r="B13" s="40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</row>
    <row r="14" spans="1:17" x14ac:dyDescent="0.25">
      <c r="A14" s="37" t="s">
        <v>186</v>
      </c>
      <c r="B14" s="40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</row>
    <row r="15" spans="1:17" x14ac:dyDescent="0.25">
      <c r="A15" s="37" t="s">
        <v>184</v>
      </c>
      <c r="B15" s="40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</row>
    <row r="16" spans="1:17" x14ac:dyDescent="0.25">
      <c r="A16" s="37" t="s">
        <v>185</v>
      </c>
      <c r="B16" s="40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</row>
    <row r="17" spans="1:8" x14ac:dyDescent="0.25">
      <c r="A17" s="37" t="s">
        <v>187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</row>
    <row r="18" spans="1:8" x14ac:dyDescent="0.25">
      <c r="A18" s="37" t="s">
        <v>188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</row>
    <row r="19" spans="1:8" x14ac:dyDescent="0.25">
      <c r="A19" s="37" t="s">
        <v>189</v>
      </c>
      <c r="B19" s="40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</row>
    <row r="20" spans="1:8" x14ac:dyDescent="0.25">
      <c r="A20" s="37" t="s">
        <v>190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</row>
    <row r="21" spans="1:8" x14ac:dyDescent="0.25">
      <c r="A21" s="37" t="s">
        <v>191</v>
      </c>
      <c r="B21" s="40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</row>
    <row r="22" spans="1:8" x14ac:dyDescent="0.25">
      <c r="A22" s="37" t="s">
        <v>192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</row>
    <row r="23" spans="1:8" x14ac:dyDescent="0.25">
      <c r="A23" s="37" t="s">
        <v>193</v>
      </c>
      <c r="B23" s="40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</row>
    <row r="24" spans="1:8" x14ac:dyDescent="0.25">
      <c r="A24" s="37" t="s">
        <v>189</v>
      </c>
      <c r="B24" s="40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</row>
    <row r="25" spans="1:8" x14ac:dyDescent="0.25">
      <c r="A25" s="37" t="s">
        <v>194</v>
      </c>
      <c r="B25" s="40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</row>
    <row r="26" spans="1:8" x14ac:dyDescent="0.25">
      <c r="A26" s="37" t="s">
        <v>195</v>
      </c>
      <c r="B26" s="40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</row>
    <row r="27" spans="1:8" x14ac:dyDescent="0.25">
      <c r="A27" s="37" t="s">
        <v>196</v>
      </c>
      <c r="B27" s="40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</row>
    <row r="28" spans="1:8" x14ac:dyDescent="0.25">
      <c r="A28" s="37" t="s">
        <v>197</v>
      </c>
      <c r="B28" s="40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</row>
    <row r="29" spans="1:8" x14ac:dyDescent="0.25">
      <c r="A29" s="37" t="s">
        <v>198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</row>
    <row r="30" spans="1:8" x14ac:dyDescent="0.25">
      <c r="A30" s="37" t="s">
        <v>199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</row>
    <row r="31" spans="1:8" x14ac:dyDescent="0.25">
      <c r="A31" s="37" t="s">
        <v>200</v>
      </c>
      <c r="B31" s="40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</row>
    <row r="32" spans="1:8" x14ac:dyDescent="0.25">
      <c r="A32" s="37" t="s">
        <v>190</v>
      </c>
      <c r="B32" s="40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 x14ac:dyDescent="0.25">
      <c r="A33" s="37" t="s">
        <v>201</v>
      </c>
      <c r="B33" s="40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</row>
    <row r="34" spans="1:8" x14ac:dyDescent="0.25">
      <c r="A34" s="37" t="s">
        <v>202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25">
      <c r="A35" s="37" t="s">
        <v>203</v>
      </c>
      <c r="B35" s="40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</row>
    <row r="36" spans="1:8" x14ac:dyDescent="0.25">
      <c r="A36" s="37" t="s">
        <v>204</v>
      </c>
      <c r="B36" s="40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</row>
    <row r="37" spans="1:8" x14ac:dyDescent="0.25">
      <c r="A37" s="37" t="s">
        <v>205</v>
      </c>
      <c r="B37" s="40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</row>
    <row r="38" spans="1:8" x14ac:dyDescent="0.25">
      <c r="A38" s="37" t="s">
        <v>185</v>
      </c>
      <c r="B38" s="40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</row>
    <row r="39" spans="1:8" x14ac:dyDescent="0.25">
      <c r="A39" s="37" t="s">
        <v>206</v>
      </c>
      <c r="B39" s="40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</row>
    <row r="40" spans="1:8" x14ac:dyDescent="0.25">
      <c r="A40" s="37" t="s">
        <v>207</v>
      </c>
      <c r="B40" s="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</row>
    <row r="41" spans="1:8" x14ac:dyDescent="0.25">
      <c r="A41" s="37" t="s">
        <v>208</v>
      </c>
      <c r="B41" s="40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</row>
    <row r="42" spans="1:8" x14ac:dyDescent="0.25">
      <c r="A42" s="37" t="s">
        <v>200</v>
      </c>
      <c r="B42" s="40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1</v>
      </c>
    </row>
    <row r="43" spans="1:8" x14ac:dyDescent="0.25">
      <c r="A43" s="37" t="s">
        <v>185</v>
      </c>
      <c r="B43" s="40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1</v>
      </c>
    </row>
    <row r="44" spans="1:8" x14ac:dyDescent="0.25">
      <c r="A44" s="37" t="s">
        <v>185</v>
      </c>
      <c r="B44" s="40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1</v>
      </c>
    </row>
  </sheetData>
  <conditionalFormatting sqref="A2:A43">
    <cfRule type="expression" dxfId="41" priority="15">
      <formula>AND($H2, $H$1)</formula>
    </cfRule>
    <cfRule type="expression" dxfId="40" priority="16">
      <formula>AND($G3, $G$1)</formula>
    </cfRule>
    <cfRule type="expression" dxfId="39" priority="17">
      <formula>AND($F3, $F$1)</formula>
    </cfRule>
    <cfRule type="expression" dxfId="38" priority="18">
      <formula>AND($E3, $E$1)</formula>
    </cfRule>
    <cfRule type="expression" dxfId="37" priority="19">
      <formula>AND($D3, $D$1)</formula>
    </cfRule>
    <cfRule type="expression" dxfId="36" priority="20">
      <formula>AND($C3, $C$1)</formula>
    </cfRule>
    <cfRule type="expression" dxfId="35" priority="21">
      <formula>AND($B3, $B$1)</formula>
    </cfRule>
  </conditionalFormatting>
  <conditionalFormatting sqref="A44">
    <cfRule type="expression" dxfId="34" priority="29">
      <formula>AND($H44, $H$1)</formula>
    </cfRule>
    <cfRule type="expression" dxfId="33" priority="30">
      <formula>AND(#REF!, $G$1)</formula>
    </cfRule>
    <cfRule type="expression" dxfId="32" priority="31">
      <formula>AND(#REF!, $F$1)</formula>
    </cfRule>
    <cfRule type="expression" dxfId="31" priority="32">
      <formula>AND(#REF!, $E$1)</formula>
    </cfRule>
    <cfRule type="expression" dxfId="30" priority="33">
      <formula>AND(#REF!, $D$1)</formula>
    </cfRule>
    <cfRule type="expression" dxfId="29" priority="34">
      <formula>AND(#REF!, $C$1)</formula>
    </cfRule>
    <cfRule type="expression" dxfId="28" priority="35">
      <formula>AND(#REF!, $B$1)</formula>
    </cfRule>
  </conditionalFormatting>
  <dataValidations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263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7</v>
      </c>
      <c r="K2">
        <f ca="1">SUM(OFFSET(B2, 0, 0, $J$2, 1))</f>
        <v>0</v>
      </c>
      <c r="L2">
        <f t="shared" ref="L2:Q2" ca="1" si="0">SUM(OFFSET(C2, 0, 0, $J$2, 1))</f>
        <v>0</v>
      </c>
      <c r="M2">
        <f t="shared" ca="1" si="0"/>
        <v>0</v>
      </c>
      <c r="N2">
        <f t="shared" ca="1" si="0"/>
        <v>6</v>
      </c>
      <c r="O2">
        <f t="shared" ca="1" si="0"/>
        <v>0</v>
      </c>
      <c r="P2">
        <f t="shared" ca="1" si="0"/>
        <v>0</v>
      </c>
      <c r="Q2">
        <f t="shared" ca="1" si="0"/>
        <v>0</v>
      </c>
    </row>
    <row r="3" spans="1:17" x14ac:dyDescent="0.25">
      <c r="A3" s="37" t="s">
        <v>264</v>
      </c>
      <c r="B3" s="40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</row>
    <row r="4" spans="1:17" x14ac:dyDescent="0.25">
      <c r="A4" s="37" t="s">
        <v>265</v>
      </c>
      <c r="B4" s="40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</row>
    <row r="5" spans="1:17" x14ac:dyDescent="0.25">
      <c r="A5" s="37" t="s">
        <v>266</v>
      </c>
      <c r="B5" s="40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</row>
    <row r="6" spans="1:17" x14ac:dyDescent="0.25">
      <c r="A6" s="37" t="s">
        <v>267</v>
      </c>
      <c r="B6" s="40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</row>
    <row r="7" spans="1:17" x14ac:dyDescent="0.25">
      <c r="A7" s="37" t="s">
        <v>268</v>
      </c>
      <c r="B7" s="40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</row>
    <row r="8" spans="1:17" x14ac:dyDescent="0.25">
      <c r="A8" s="37" t="s">
        <v>269</v>
      </c>
      <c r="B8" s="40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</row>
  </sheetData>
  <conditionalFormatting sqref="A2:A8">
    <cfRule type="expression" dxfId="27" priority="1">
      <formula>AND($H2, $H$1)</formula>
    </cfRule>
    <cfRule type="expression" dxfId="26" priority="2">
      <formula>AND($G2, $G$1)</formula>
    </cfRule>
    <cfRule type="expression" dxfId="25" priority="3">
      <formula>AND($F2, $F$1)</formula>
    </cfRule>
    <cfRule type="expression" dxfId="24" priority="4">
      <formula>AND($E2, $E$1)</formula>
    </cfRule>
    <cfRule type="expression" dxfId="23" priority="5">
      <formula>AND($D2, $D$1)</formula>
    </cfRule>
    <cfRule type="expression" dxfId="22" priority="6">
      <formula>AND($C2, $C$1)</formula>
    </cfRule>
    <cfRule type="expression" dxfId="21" priority="7">
      <formula>AND($B2, $B$1)</formula>
    </cfRule>
  </conditionalFormatting>
  <dataValidations count="7">
    <dataValidation type="list" allowBlank="1" showInputMessage="1" showErrorMessage="1" promptTitle="UI Component Flag" prompt="0 - false_x000a_else true" sqref="G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ntercomponent Behavior Flag" prompt="0 - false_x000a_else true" sqref="H1">
      <formula1>Switch</formula1>
    </dataValidation>
  </dataValidation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270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16</v>
      </c>
      <c r="K2">
        <f ca="1">SUM(OFFSET(B2, 0, 0, $J$2, 1))</f>
        <v>16</v>
      </c>
      <c r="L2">
        <f t="shared" ref="L2:Q2" ca="1" si="0">SUM(OFFSET(C2, 0, 0, $J$2, 1))</f>
        <v>0</v>
      </c>
      <c r="M2">
        <f t="shared" ca="1" si="0"/>
        <v>0</v>
      </c>
      <c r="N2">
        <f t="shared" ca="1" si="0"/>
        <v>0</v>
      </c>
      <c r="O2">
        <f t="shared" ca="1" si="0"/>
        <v>0</v>
      </c>
      <c r="P2">
        <f t="shared" ca="1" si="0"/>
        <v>3</v>
      </c>
      <c r="Q2">
        <f t="shared" ca="1" si="0"/>
        <v>0</v>
      </c>
    </row>
    <row r="3" spans="1:17" x14ac:dyDescent="0.25">
      <c r="A3" s="37" t="s">
        <v>271</v>
      </c>
      <c r="B3" s="40">
        <v>1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</row>
    <row r="4" spans="1:17" x14ac:dyDescent="0.25">
      <c r="A4" s="37" t="s">
        <v>272</v>
      </c>
      <c r="B4" s="40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277</v>
      </c>
      <c r="B5" s="40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273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282</v>
      </c>
      <c r="B7" s="40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37" t="s">
        <v>283</v>
      </c>
      <c r="B8" s="40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37" t="s">
        <v>274</v>
      </c>
      <c r="B9" s="40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275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</row>
    <row r="11" spans="1:17" x14ac:dyDescent="0.25">
      <c r="A11" s="37" t="s">
        <v>278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37" t="s">
        <v>279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37" t="s">
        <v>280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</row>
    <row r="14" spans="1:17" x14ac:dyDescent="0.25">
      <c r="A14" s="37" t="s">
        <v>281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x14ac:dyDescent="0.25">
      <c r="A15" s="37" t="s">
        <v>281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37" t="s">
        <v>276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37" t="s">
        <v>236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</sheetData>
  <conditionalFormatting sqref="A2:A17">
    <cfRule type="expression" dxfId="20" priority="1">
      <formula>AND($H2, $H$1)</formula>
    </cfRule>
    <cfRule type="expression" dxfId="19" priority="2">
      <formula>AND($G2, $G$1)</formula>
    </cfRule>
    <cfRule type="expression" dxfId="18" priority="3">
      <formula>AND($F2, $F$1)</formula>
    </cfRule>
    <cfRule type="expression" dxfId="17" priority="4">
      <formula>AND($E2, $E$1)</formula>
    </cfRule>
    <cfRule type="expression" dxfId="16" priority="5">
      <formula>AND($D2, $D$1)</formula>
    </cfRule>
    <cfRule type="expression" dxfId="15" priority="6">
      <formula>AND($C2, $C$1)</formula>
    </cfRule>
    <cfRule type="expression" dxfId="14" priority="7">
      <formula>AND($B2, $B$1)</formula>
    </cfRule>
  </conditionalFormatting>
  <dataValidations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3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270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52</v>
      </c>
      <c r="K2">
        <f ca="1">SUM(OFFSET(B2, 0, 0, $J$2, 1))</f>
        <v>52</v>
      </c>
      <c r="L2">
        <f t="shared" ref="L2:Q2" ca="1" si="0">SUM(OFFSET(C2, 0, 0, $J$2, 1))</f>
        <v>0</v>
      </c>
      <c r="M2">
        <f t="shared" ca="1" si="0"/>
        <v>0</v>
      </c>
      <c r="N2">
        <f t="shared" ca="1" si="0"/>
        <v>0</v>
      </c>
      <c r="O2">
        <f t="shared" ca="1" si="0"/>
        <v>2</v>
      </c>
      <c r="P2">
        <f t="shared" ca="1" si="0"/>
        <v>29</v>
      </c>
      <c r="Q2">
        <f t="shared" ca="1" si="0"/>
        <v>0</v>
      </c>
    </row>
    <row r="3" spans="1:17" x14ac:dyDescent="0.25">
      <c r="A3" s="37" t="s">
        <v>284</v>
      </c>
      <c r="B3" s="40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285</v>
      </c>
      <c r="B4" s="40">
        <v>1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</row>
    <row r="5" spans="1:17" x14ac:dyDescent="0.25">
      <c r="A5" s="37" t="s">
        <v>129</v>
      </c>
      <c r="B5" s="40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286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287</v>
      </c>
      <c r="B7" s="40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37" t="s">
        <v>288</v>
      </c>
      <c r="B8" s="40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37" t="s">
        <v>289</v>
      </c>
      <c r="B9" s="40">
        <v>1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</row>
    <row r="10" spans="1:17" x14ac:dyDescent="0.25">
      <c r="A10" s="37" t="s">
        <v>290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37" t="s">
        <v>123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37" t="s">
        <v>129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37" t="s">
        <v>291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37" t="s">
        <v>292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x14ac:dyDescent="0.25">
      <c r="A15" s="37" t="s">
        <v>155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37" t="s">
        <v>293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</row>
    <row r="17" spans="1:8" x14ac:dyDescent="0.25">
      <c r="A17" s="37" t="s">
        <v>294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</row>
    <row r="18" spans="1:8" x14ac:dyDescent="0.25">
      <c r="A18" s="37" t="s">
        <v>295</v>
      </c>
      <c r="B18" s="40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x14ac:dyDescent="0.25">
      <c r="A19" s="37" t="s">
        <v>296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x14ac:dyDescent="0.25">
      <c r="A20" s="37" t="s">
        <v>297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 s="37" t="s">
        <v>317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</row>
    <row r="22" spans="1:8" x14ac:dyDescent="0.25">
      <c r="A22" s="37" t="s">
        <v>318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</row>
    <row r="23" spans="1:8" x14ac:dyDescent="0.25">
      <c r="A23" s="37" t="s">
        <v>139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s="37" t="s">
        <v>319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</row>
    <row r="25" spans="1:8" x14ac:dyDescent="0.25">
      <c r="A25" s="37" t="s">
        <v>229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37" t="s">
        <v>298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</row>
    <row r="27" spans="1:8" x14ac:dyDescent="0.25">
      <c r="A27" s="37" t="s">
        <v>299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x14ac:dyDescent="0.25">
      <c r="A28" s="37" t="s">
        <v>300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s="37" t="s">
        <v>301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x14ac:dyDescent="0.25">
      <c r="A30" s="37" t="s">
        <v>302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303</v>
      </c>
      <c r="B31" s="40">
        <v>1</v>
      </c>
      <c r="C31">
        <v>0</v>
      </c>
      <c r="D31">
        <v>0</v>
      </c>
      <c r="E31">
        <v>0</v>
      </c>
      <c r="F31">
        <v>1</v>
      </c>
      <c r="G31">
        <v>1</v>
      </c>
      <c r="H31">
        <v>0</v>
      </c>
    </row>
    <row r="32" spans="1:8" x14ac:dyDescent="0.25">
      <c r="A32" s="37" t="s">
        <v>304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x14ac:dyDescent="0.25">
      <c r="A33" s="37" t="s">
        <v>305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 s="37" t="s">
        <v>164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x14ac:dyDescent="0.25">
      <c r="A35" s="37" t="s">
        <v>306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x14ac:dyDescent="0.25">
      <c r="A36" s="37" t="s">
        <v>307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 s="37" t="s">
        <v>308</v>
      </c>
      <c r="B37" s="40">
        <v>1</v>
      </c>
      <c r="C37">
        <v>0</v>
      </c>
      <c r="D37">
        <v>0</v>
      </c>
      <c r="E37">
        <v>0</v>
      </c>
      <c r="F37">
        <v>1</v>
      </c>
      <c r="G37">
        <v>1</v>
      </c>
      <c r="H37">
        <v>0</v>
      </c>
    </row>
    <row r="38" spans="1:8" x14ac:dyDescent="0.25">
      <c r="A38" s="37" t="s">
        <v>320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x14ac:dyDescent="0.25">
      <c r="A39" s="37" t="s">
        <v>309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x14ac:dyDescent="0.25">
      <c r="A40" s="37" t="s">
        <v>310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164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</row>
    <row r="42" spans="1:8" x14ac:dyDescent="0.25">
      <c r="A42" s="37" t="s">
        <v>311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</row>
    <row r="43" spans="1:8" x14ac:dyDescent="0.25">
      <c r="A43" s="37" t="s">
        <v>321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x14ac:dyDescent="0.25">
      <c r="A44" s="37" t="s">
        <v>322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x14ac:dyDescent="0.25">
      <c r="A45" s="37" t="s">
        <v>312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</row>
    <row r="46" spans="1:8" x14ac:dyDescent="0.25">
      <c r="A46" s="37" t="s">
        <v>165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</row>
    <row r="47" spans="1:8" x14ac:dyDescent="0.25">
      <c r="A47" s="37" t="s">
        <v>290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s="37" t="s">
        <v>313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</row>
    <row r="49" spans="1:8" x14ac:dyDescent="0.25">
      <c r="A49" s="37" t="s">
        <v>314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x14ac:dyDescent="0.25">
      <c r="A50" s="37" t="s">
        <v>315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</row>
    <row r="51" spans="1:8" x14ac:dyDescent="0.25">
      <c r="A51" s="37" t="s">
        <v>316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 s="37" t="s">
        <v>129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 s="37" t="s">
        <v>236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</sheetData>
  <conditionalFormatting sqref="A2:A53">
    <cfRule type="expression" dxfId="13" priority="1">
      <formula>AND($H2, $H$1)</formula>
    </cfRule>
    <cfRule type="expression" dxfId="12" priority="2">
      <formula>AND($G2, $G$1)</formula>
    </cfRule>
    <cfRule type="expression" dxfId="11" priority="3">
      <formula>AND($F2, $F$1)</formula>
    </cfRule>
    <cfRule type="expression" dxfId="10" priority="4">
      <formula>AND($E2, $E$1)</formula>
    </cfRule>
    <cfRule type="expression" dxfId="9" priority="5">
      <formula>AND($D2, $D$1)</formula>
    </cfRule>
    <cfRule type="expression" dxfId="8" priority="6">
      <formula>AND($C2, $C$1)</formula>
    </cfRule>
    <cfRule type="expression" dxfId="7" priority="7">
      <formula>AND($B2, $B$1)</formula>
    </cfRule>
  </conditionalFormatting>
  <dataValidations count="7">
    <dataValidation type="list" allowBlank="1" showInputMessage="1" showErrorMessage="1" promptTitle="UI Component Flag" prompt="0 - false_x000a_else true" sqref="G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ntercomponent Behavior Flag" prompt="0 - false_x000a_else true" sqref="H1">
      <formula1>Switch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4257812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</row>
    <row r="2" spans="1:17" ht="15.75" thickTop="1" x14ac:dyDescent="0.25">
      <c r="A2" s="37" t="s">
        <v>323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59</v>
      </c>
      <c r="K2">
        <f ca="1">SUM(OFFSET(B2, 0, 0, $J$2, 1))</f>
        <v>0</v>
      </c>
      <c r="L2">
        <f t="shared" ref="L2:Q2" ca="1" si="0">SUM(OFFSET(C2, 0, 0, $J$2, 1))</f>
        <v>0</v>
      </c>
      <c r="M2">
        <f t="shared" ca="1" si="0"/>
        <v>2</v>
      </c>
      <c r="N2">
        <f t="shared" ca="1" si="0"/>
        <v>13</v>
      </c>
      <c r="O2">
        <f t="shared" ca="1" si="0"/>
        <v>21</v>
      </c>
      <c r="P2">
        <f t="shared" ca="1" si="0"/>
        <v>0</v>
      </c>
      <c r="Q2">
        <f t="shared" ca="1" si="0"/>
        <v>10</v>
      </c>
    </row>
    <row r="3" spans="1:17" x14ac:dyDescent="0.25">
      <c r="A3" s="37" t="s">
        <v>324</v>
      </c>
      <c r="B3" s="40">
        <v>0</v>
      </c>
      <c r="C3">
        <v>0</v>
      </c>
      <c r="D3">
        <v>0</v>
      </c>
      <c r="E3">
        <v>1</v>
      </c>
      <c r="F3">
        <v>0</v>
      </c>
      <c r="G3">
        <v>0</v>
      </c>
      <c r="H3">
        <v>0</v>
      </c>
    </row>
    <row r="4" spans="1:17" x14ac:dyDescent="0.25">
      <c r="A4" s="37" t="s">
        <v>325</v>
      </c>
      <c r="B4" s="40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</row>
    <row r="5" spans="1:17" x14ac:dyDescent="0.25">
      <c r="A5" s="37" t="s">
        <v>326</v>
      </c>
      <c r="B5" s="40">
        <v>0</v>
      </c>
      <c r="C5">
        <v>0</v>
      </c>
      <c r="D5">
        <v>0</v>
      </c>
      <c r="E5">
        <v>1</v>
      </c>
      <c r="F5">
        <v>0</v>
      </c>
      <c r="G5">
        <v>0</v>
      </c>
      <c r="H5">
        <v>0</v>
      </c>
    </row>
    <row r="6" spans="1:17" x14ac:dyDescent="0.25">
      <c r="A6" s="37" t="s">
        <v>327</v>
      </c>
      <c r="B6" s="40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</row>
    <row r="7" spans="1:17" x14ac:dyDescent="0.25">
      <c r="A7" s="37" t="s">
        <v>328</v>
      </c>
      <c r="B7" s="40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</row>
    <row r="8" spans="1:17" x14ac:dyDescent="0.25">
      <c r="A8" s="37" t="s">
        <v>329</v>
      </c>
      <c r="B8" s="40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</row>
    <row r="9" spans="1:17" x14ac:dyDescent="0.25">
      <c r="A9" s="37" t="s">
        <v>330</v>
      </c>
      <c r="B9" s="40">
        <v>0</v>
      </c>
      <c r="C9">
        <v>0</v>
      </c>
      <c r="D9">
        <v>1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86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37" t="s">
        <v>331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37" t="s">
        <v>332</v>
      </c>
      <c r="B12" s="40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</row>
    <row r="13" spans="1:17" x14ac:dyDescent="0.25">
      <c r="A13" s="37" t="s">
        <v>110</v>
      </c>
      <c r="B13" s="40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</row>
    <row r="14" spans="1:17" x14ac:dyDescent="0.25">
      <c r="A14" s="37" t="s">
        <v>333</v>
      </c>
      <c r="B14" s="40">
        <v>0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</row>
    <row r="15" spans="1:17" x14ac:dyDescent="0.25">
      <c r="A15" s="37" t="s">
        <v>334</v>
      </c>
      <c r="B15" s="40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</row>
    <row r="16" spans="1:17" x14ac:dyDescent="0.25">
      <c r="A16" s="37" t="s">
        <v>335</v>
      </c>
      <c r="B16" s="40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</row>
    <row r="17" spans="1:8" x14ac:dyDescent="0.25">
      <c r="A17" s="37" t="s">
        <v>336</v>
      </c>
      <c r="B17" s="40">
        <v>0</v>
      </c>
      <c r="C17">
        <v>0</v>
      </c>
      <c r="D17">
        <v>0</v>
      </c>
      <c r="E17">
        <v>1</v>
      </c>
      <c r="F17">
        <v>0</v>
      </c>
      <c r="G17">
        <v>0</v>
      </c>
      <c r="H17">
        <v>0</v>
      </c>
    </row>
    <row r="18" spans="1:8" x14ac:dyDescent="0.25">
      <c r="A18" s="37" t="s">
        <v>114</v>
      </c>
      <c r="B18" s="40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</row>
    <row r="19" spans="1:8" ht="15.75" thickBot="1" x14ac:dyDescent="0.3">
      <c r="A19" s="49" t="s">
        <v>337</v>
      </c>
      <c r="B19" s="40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</row>
    <row r="20" spans="1:8" x14ac:dyDescent="0.25">
      <c r="A20" s="37" t="s">
        <v>338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 s="37" t="s">
        <v>339</v>
      </c>
      <c r="B21" s="40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s="37" t="s">
        <v>340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37" t="s">
        <v>341</v>
      </c>
      <c r="B23" s="40">
        <v>0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s="37" t="s">
        <v>342</v>
      </c>
      <c r="B24" s="40">
        <v>0</v>
      </c>
      <c r="C24">
        <v>0</v>
      </c>
      <c r="D24">
        <v>0</v>
      </c>
      <c r="E24">
        <v>0</v>
      </c>
      <c r="F24">
        <v>1</v>
      </c>
      <c r="G24">
        <v>0</v>
      </c>
      <c r="H24">
        <v>0</v>
      </c>
    </row>
    <row r="25" spans="1:8" x14ac:dyDescent="0.25">
      <c r="A25" s="37" t="s">
        <v>343</v>
      </c>
      <c r="B25" s="40">
        <v>0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</row>
    <row r="26" spans="1:8" x14ac:dyDescent="0.25">
      <c r="A26" s="37" t="s">
        <v>344</v>
      </c>
      <c r="B26" s="40">
        <v>0</v>
      </c>
      <c r="C26">
        <v>0</v>
      </c>
      <c r="D26">
        <v>0</v>
      </c>
      <c r="E26">
        <v>0</v>
      </c>
      <c r="F26">
        <v>1</v>
      </c>
      <c r="G26">
        <v>0</v>
      </c>
      <c r="H26">
        <v>0</v>
      </c>
    </row>
    <row r="27" spans="1:8" x14ac:dyDescent="0.25">
      <c r="A27" s="37" t="s">
        <v>84</v>
      </c>
      <c r="B27" s="40">
        <v>0</v>
      </c>
      <c r="C27">
        <v>0</v>
      </c>
      <c r="D27">
        <v>0</v>
      </c>
      <c r="E27">
        <v>0</v>
      </c>
      <c r="F27">
        <v>1</v>
      </c>
      <c r="G27">
        <v>0</v>
      </c>
      <c r="H27">
        <v>0</v>
      </c>
    </row>
    <row r="28" spans="1:8" x14ac:dyDescent="0.25">
      <c r="A28" s="37" t="s">
        <v>345</v>
      </c>
      <c r="B28" s="40">
        <v>0</v>
      </c>
      <c r="C28">
        <v>0</v>
      </c>
      <c r="D28">
        <v>0</v>
      </c>
      <c r="E28">
        <v>0</v>
      </c>
      <c r="F28">
        <v>1</v>
      </c>
      <c r="G28">
        <v>0</v>
      </c>
      <c r="H28">
        <v>0</v>
      </c>
    </row>
    <row r="29" spans="1:8" x14ac:dyDescent="0.25">
      <c r="A29" s="37" t="s">
        <v>346</v>
      </c>
      <c r="B29" s="40">
        <v>0</v>
      </c>
      <c r="C29">
        <v>0</v>
      </c>
      <c r="D29">
        <v>0</v>
      </c>
      <c r="E29">
        <v>0</v>
      </c>
      <c r="F29">
        <v>1</v>
      </c>
      <c r="G29">
        <v>0</v>
      </c>
      <c r="H29">
        <v>0</v>
      </c>
    </row>
    <row r="30" spans="1:8" x14ac:dyDescent="0.25">
      <c r="A30" s="37" t="s">
        <v>347</v>
      </c>
      <c r="B30" s="40">
        <v>0</v>
      </c>
      <c r="C30">
        <v>0</v>
      </c>
      <c r="D30">
        <v>0</v>
      </c>
      <c r="E30">
        <v>0</v>
      </c>
      <c r="F30">
        <v>1</v>
      </c>
      <c r="G30">
        <v>0</v>
      </c>
      <c r="H30">
        <v>0</v>
      </c>
    </row>
    <row r="31" spans="1:8" x14ac:dyDescent="0.25">
      <c r="A31" s="37" t="s">
        <v>348</v>
      </c>
      <c r="B31" s="40">
        <v>0</v>
      </c>
      <c r="C31">
        <v>0</v>
      </c>
      <c r="D31">
        <v>0</v>
      </c>
      <c r="E31">
        <v>0</v>
      </c>
      <c r="F31">
        <v>1</v>
      </c>
      <c r="G31">
        <v>0</v>
      </c>
      <c r="H31">
        <v>0</v>
      </c>
    </row>
    <row r="32" spans="1:8" x14ac:dyDescent="0.25">
      <c r="A32" s="37" t="s">
        <v>349</v>
      </c>
      <c r="B32" s="40">
        <v>0</v>
      </c>
      <c r="C32">
        <v>0</v>
      </c>
      <c r="D32">
        <v>0</v>
      </c>
      <c r="E32">
        <v>0</v>
      </c>
      <c r="F32">
        <v>1</v>
      </c>
      <c r="G32">
        <v>0</v>
      </c>
      <c r="H32">
        <v>0</v>
      </c>
    </row>
    <row r="33" spans="1:8" x14ac:dyDescent="0.25">
      <c r="A33" s="37" t="s">
        <v>350</v>
      </c>
      <c r="B33" s="40">
        <v>0</v>
      </c>
      <c r="C33">
        <v>0</v>
      </c>
      <c r="D33">
        <v>0</v>
      </c>
      <c r="E33">
        <v>0</v>
      </c>
      <c r="F33">
        <v>1</v>
      </c>
      <c r="G33">
        <v>0</v>
      </c>
      <c r="H33">
        <v>0</v>
      </c>
    </row>
    <row r="34" spans="1:8" x14ac:dyDescent="0.25">
      <c r="A34" s="37" t="s">
        <v>86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s="37" t="s">
        <v>343</v>
      </c>
      <c r="B35" s="40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</row>
    <row r="36" spans="1:8" x14ac:dyDescent="0.25">
      <c r="A36" s="37" t="s">
        <v>351</v>
      </c>
      <c r="B36" s="40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</row>
    <row r="37" spans="1:8" x14ac:dyDescent="0.25">
      <c r="A37" s="37" t="s">
        <v>84</v>
      </c>
      <c r="B37" s="40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</row>
    <row r="38" spans="1:8" x14ac:dyDescent="0.25">
      <c r="A38" s="37" t="s">
        <v>352</v>
      </c>
      <c r="B38" s="40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</row>
    <row r="39" spans="1:8" ht="15.75" thickBot="1" x14ac:dyDescent="0.3">
      <c r="A39" s="49" t="s">
        <v>353</v>
      </c>
      <c r="B39" s="40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</row>
    <row r="40" spans="1:8" x14ac:dyDescent="0.25">
      <c r="A40" s="37" t="s">
        <v>354</v>
      </c>
      <c r="B40" s="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355</v>
      </c>
      <c r="B41" s="40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37" t="s">
        <v>339</v>
      </c>
      <c r="B42" s="40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37" t="s">
        <v>356</v>
      </c>
      <c r="B43" s="40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s="37" t="s">
        <v>357</v>
      </c>
      <c r="B44" s="40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 s="37" t="s">
        <v>342</v>
      </c>
      <c r="B45" s="40">
        <v>0</v>
      </c>
      <c r="C45">
        <v>0</v>
      </c>
      <c r="D45">
        <v>0</v>
      </c>
      <c r="E45">
        <v>0</v>
      </c>
      <c r="F45">
        <v>1</v>
      </c>
      <c r="G45">
        <v>0</v>
      </c>
      <c r="H45">
        <v>0</v>
      </c>
    </row>
    <row r="46" spans="1:8" x14ac:dyDescent="0.25">
      <c r="A46" s="37" t="s">
        <v>343</v>
      </c>
      <c r="B46" s="40">
        <v>0</v>
      </c>
      <c r="C46">
        <v>0</v>
      </c>
      <c r="D46">
        <v>0</v>
      </c>
      <c r="E46">
        <v>0</v>
      </c>
      <c r="F46">
        <v>1</v>
      </c>
      <c r="G46">
        <v>0</v>
      </c>
      <c r="H46">
        <v>0</v>
      </c>
    </row>
    <row r="47" spans="1:8" x14ac:dyDescent="0.25">
      <c r="A47" s="37" t="s">
        <v>344</v>
      </c>
      <c r="B47" s="40">
        <v>0</v>
      </c>
      <c r="C47">
        <v>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8" x14ac:dyDescent="0.25">
      <c r="A48" s="37" t="s">
        <v>84</v>
      </c>
      <c r="B48" s="40">
        <v>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8" x14ac:dyDescent="0.25">
      <c r="A49" s="37" t="s">
        <v>345</v>
      </c>
      <c r="B49" s="40">
        <v>0</v>
      </c>
      <c r="C49">
        <v>0</v>
      </c>
      <c r="D49">
        <v>0</v>
      </c>
      <c r="E49">
        <v>0</v>
      </c>
      <c r="F49">
        <v>1</v>
      </c>
      <c r="G49">
        <v>0</v>
      </c>
      <c r="H49">
        <v>0</v>
      </c>
    </row>
    <row r="50" spans="1:8" x14ac:dyDescent="0.25">
      <c r="A50" s="37" t="s">
        <v>348</v>
      </c>
      <c r="B50" s="40">
        <v>0</v>
      </c>
      <c r="C50">
        <v>0</v>
      </c>
      <c r="D50">
        <v>0</v>
      </c>
      <c r="E50">
        <v>0</v>
      </c>
      <c r="F50">
        <v>1</v>
      </c>
      <c r="G50">
        <v>0</v>
      </c>
      <c r="H50">
        <v>0</v>
      </c>
    </row>
    <row r="51" spans="1:8" x14ac:dyDescent="0.25">
      <c r="A51" s="37" t="s">
        <v>358</v>
      </c>
      <c r="B51" s="40">
        <v>0</v>
      </c>
      <c r="C51">
        <v>0</v>
      </c>
      <c r="D51">
        <v>0</v>
      </c>
      <c r="E51">
        <v>0</v>
      </c>
      <c r="F51">
        <v>1</v>
      </c>
      <c r="G51">
        <v>0</v>
      </c>
      <c r="H51">
        <v>0</v>
      </c>
    </row>
    <row r="52" spans="1:8" x14ac:dyDescent="0.25">
      <c r="A52" s="37" t="s">
        <v>359</v>
      </c>
      <c r="B52" s="40">
        <v>0</v>
      </c>
      <c r="C52">
        <v>0</v>
      </c>
      <c r="D52">
        <v>0</v>
      </c>
      <c r="E52">
        <v>0</v>
      </c>
      <c r="F52">
        <v>1</v>
      </c>
      <c r="G52">
        <v>0</v>
      </c>
      <c r="H52">
        <v>0</v>
      </c>
    </row>
    <row r="53" spans="1:8" x14ac:dyDescent="0.25">
      <c r="A53" s="37" t="s">
        <v>360</v>
      </c>
      <c r="B53" s="40">
        <v>0</v>
      </c>
      <c r="C53">
        <v>0</v>
      </c>
      <c r="D53">
        <v>0</v>
      </c>
      <c r="E53">
        <v>0</v>
      </c>
      <c r="F53">
        <v>1</v>
      </c>
      <c r="G53">
        <v>0</v>
      </c>
      <c r="H53">
        <v>0</v>
      </c>
    </row>
    <row r="54" spans="1:8" x14ac:dyDescent="0.25">
      <c r="A54" s="37" t="s">
        <v>361</v>
      </c>
      <c r="B54" s="40">
        <v>0</v>
      </c>
      <c r="C54">
        <v>0</v>
      </c>
      <c r="D54">
        <v>0</v>
      </c>
      <c r="E54">
        <v>0</v>
      </c>
      <c r="F54">
        <v>1</v>
      </c>
      <c r="G54">
        <v>0</v>
      </c>
      <c r="H54">
        <v>0</v>
      </c>
    </row>
    <row r="55" spans="1:8" x14ac:dyDescent="0.25">
      <c r="A55" s="37" t="s">
        <v>350</v>
      </c>
      <c r="B55" s="40">
        <v>0</v>
      </c>
      <c r="C55">
        <v>0</v>
      </c>
      <c r="D55">
        <v>0</v>
      </c>
      <c r="E55">
        <v>0</v>
      </c>
      <c r="F55">
        <v>1</v>
      </c>
      <c r="G55">
        <v>0</v>
      </c>
      <c r="H55">
        <v>0</v>
      </c>
    </row>
    <row r="56" spans="1:8" x14ac:dyDescent="0.25">
      <c r="A56" s="37" t="s">
        <v>86</v>
      </c>
      <c r="B56" s="40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 s="37" t="s">
        <v>362</v>
      </c>
      <c r="B57" s="40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</row>
    <row r="58" spans="1:8" x14ac:dyDescent="0.25">
      <c r="A58" s="37" t="s">
        <v>363</v>
      </c>
      <c r="B58" s="40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1</v>
      </c>
    </row>
    <row r="59" spans="1:8" x14ac:dyDescent="0.25">
      <c r="A59" s="37" t="s">
        <v>84</v>
      </c>
      <c r="B59" s="40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1</v>
      </c>
    </row>
    <row r="60" spans="1:8" x14ac:dyDescent="0.25">
      <c r="A60" s="37" t="s">
        <v>364</v>
      </c>
      <c r="B60" s="4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</row>
  </sheetData>
  <conditionalFormatting sqref="A2:A60">
    <cfRule type="expression" dxfId="6" priority="1">
      <formula>AND($H2, $H$1)</formula>
    </cfRule>
    <cfRule type="expression" dxfId="5" priority="2">
      <formula>AND($G2, $G$1)</formula>
    </cfRule>
    <cfRule type="expression" dxfId="4" priority="3">
      <formula>AND($F2, $F$1)</formula>
    </cfRule>
    <cfRule type="expression" dxfId="3" priority="4">
      <formula>AND($E2, $E$1)</formula>
    </cfRule>
    <cfRule type="expression" dxfId="2" priority="5">
      <formula>AND($D2, $D$1)</formula>
    </cfRule>
    <cfRule type="expression" dxfId="1" priority="6">
      <formula>AND($C2, $C$1)</formula>
    </cfRule>
    <cfRule type="expression" dxfId="0" priority="7">
      <formula>AND($B2, $B$1)</formula>
    </cfRule>
  </conditionalFormatting>
  <dataValidations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7.57031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77"/>
      <c r="C2" s="144" t="s">
        <v>2</v>
      </c>
      <c r="D2" s="145"/>
      <c r="E2" s="145"/>
      <c r="F2" s="145"/>
      <c r="G2" s="145"/>
      <c r="H2" s="145"/>
      <c r="I2" s="145"/>
      <c r="J2" s="145"/>
      <c r="K2" s="146"/>
    </row>
    <row r="3" spans="1:18" ht="30.75" thickBot="1" x14ac:dyDescent="0.3">
      <c r="B3" s="78"/>
      <c r="C3" s="79" t="s">
        <v>372</v>
      </c>
      <c r="D3" s="80" t="s">
        <v>388</v>
      </c>
      <c r="E3" s="81" t="s">
        <v>373</v>
      </c>
      <c r="F3" s="80" t="s">
        <v>374</v>
      </c>
      <c r="G3" s="80" t="s">
        <v>375</v>
      </c>
      <c r="H3" s="81" t="s">
        <v>376</v>
      </c>
      <c r="I3" s="82" t="s">
        <v>374</v>
      </c>
      <c r="J3" s="82" t="s">
        <v>375</v>
      </c>
      <c r="K3" s="83" t="s">
        <v>377</v>
      </c>
      <c r="M3" s="125" t="s">
        <v>385</v>
      </c>
      <c r="N3" s="126" t="s">
        <v>372</v>
      </c>
      <c r="O3" s="127" t="s">
        <v>373</v>
      </c>
      <c r="P3" s="128" t="s">
        <v>376</v>
      </c>
      <c r="Q3" s="129" t="s">
        <v>377</v>
      </c>
      <c r="R3" s="130" t="s">
        <v>386</v>
      </c>
    </row>
    <row r="4" spans="1:18" x14ac:dyDescent="0.25">
      <c r="A4" s="84" t="s">
        <v>380</v>
      </c>
      <c r="B4" s="85" t="s">
        <v>378</v>
      </c>
      <c r="C4" s="86">
        <v>7</v>
      </c>
      <c r="D4" s="25">
        <v>5</v>
      </c>
      <c r="E4" s="87">
        <f>F4+G4</f>
        <v>5819</v>
      </c>
      <c r="F4" s="88">
        <v>5819</v>
      </c>
      <c r="G4" s="88">
        <v>0</v>
      </c>
      <c r="H4" s="87">
        <f>I4+J4</f>
        <v>66633</v>
      </c>
      <c r="I4" s="89">
        <v>1741</v>
      </c>
      <c r="J4" s="89">
        <v>64892</v>
      </c>
      <c r="K4" s="90">
        <v>61532</v>
      </c>
      <c r="M4" s="85" t="s">
        <v>380</v>
      </c>
      <c r="N4" s="86">
        <f>SUM(C4:C6,C13,C18:C20)</f>
        <v>23</v>
      </c>
      <c r="O4" s="87">
        <f>SUM(E4:E6,E13,E18:E20)</f>
        <v>19658</v>
      </c>
      <c r="P4" s="131">
        <f>SUM(H4:H6,H13,H18:H20)</f>
        <v>132808</v>
      </c>
      <c r="Q4" s="132">
        <f>SUM(K4:K6,K13,K18:K20)</f>
        <v>76662</v>
      </c>
      <c r="R4" s="104">
        <f>P4-Q4</f>
        <v>56146</v>
      </c>
    </row>
    <row r="5" spans="1:18" ht="15.75" thickBot="1" x14ac:dyDescent="0.3">
      <c r="A5" s="91"/>
      <c r="B5" s="92" t="s">
        <v>381</v>
      </c>
      <c r="C5" s="93">
        <v>1</v>
      </c>
      <c r="D5" s="94">
        <v>0</v>
      </c>
      <c r="E5" s="95">
        <f t="shared" ref="E5:E9" si="0">F5+G5</f>
        <v>1216</v>
      </c>
      <c r="F5" s="96">
        <v>840</v>
      </c>
      <c r="G5" s="96">
        <v>376</v>
      </c>
      <c r="H5" s="95">
        <f t="shared" ref="H5:H9" si="1">I5+J5</f>
        <v>3791</v>
      </c>
      <c r="I5" s="97">
        <v>403</v>
      </c>
      <c r="J5" s="97">
        <v>3388</v>
      </c>
      <c r="K5" s="98">
        <v>0</v>
      </c>
      <c r="M5" s="110" t="s">
        <v>379</v>
      </c>
      <c r="N5" s="111">
        <f>SUM(C7:C9,C14,C21:C23)</f>
        <v>10</v>
      </c>
      <c r="O5" s="113">
        <f>SUM(E7:E9,E14,E21:E23)</f>
        <v>29935</v>
      </c>
      <c r="P5" s="133">
        <f>SUM(H7:H9,H14,H21:H23)</f>
        <v>32820</v>
      </c>
      <c r="Q5" s="134">
        <f>SUM(K7:K9,K14,K21:K23)</f>
        <v>0</v>
      </c>
      <c r="R5" s="116">
        <f>P5-Q5</f>
        <v>32820</v>
      </c>
    </row>
    <row r="6" spans="1:18" ht="15.75" thickBot="1" x14ac:dyDescent="0.3">
      <c r="A6" s="91"/>
      <c r="B6" s="92" t="s">
        <v>382</v>
      </c>
      <c r="C6" s="93">
        <v>0</v>
      </c>
      <c r="D6" s="94">
        <v>0</v>
      </c>
      <c r="E6" s="95">
        <f t="shared" si="0"/>
        <v>0</v>
      </c>
      <c r="F6" s="96">
        <v>0</v>
      </c>
      <c r="G6" s="96">
        <v>0</v>
      </c>
      <c r="H6" s="95">
        <f t="shared" si="1"/>
        <v>0</v>
      </c>
      <c r="I6" s="97">
        <v>0</v>
      </c>
      <c r="J6" s="97">
        <v>0</v>
      </c>
      <c r="K6" s="98">
        <v>0</v>
      </c>
      <c r="L6" s="124"/>
      <c r="M6" s="135" t="s">
        <v>387</v>
      </c>
      <c r="N6" s="136">
        <f>N5/N4</f>
        <v>0.43478260869565216</v>
      </c>
      <c r="O6" s="137">
        <f t="shared" ref="O6:R6" si="2">O5/O4</f>
        <v>1.5227897039373284</v>
      </c>
      <c r="P6" s="138">
        <f t="shared" si="2"/>
        <v>0.2471236672489609</v>
      </c>
      <c r="Q6" s="138">
        <f t="shared" si="2"/>
        <v>0</v>
      </c>
      <c r="R6" s="139">
        <f t="shared" si="2"/>
        <v>0.58454742991486486</v>
      </c>
    </row>
    <row r="7" spans="1:18" x14ac:dyDescent="0.25">
      <c r="A7" s="84" t="s">
        <v>379</v>
      </c>
      <c r="B7" s="85" t="s">
        <v>378</v>
      </c>
      <c r="C7" s="99">
        <v>1</v>
      </c>
      <c r="D7" s="100">
        <v>0</v>
      </c>
      <c r="E7" s="101">
        <f t="shared" si="0"/>
        <v>2047</v>
      </c>
      <c r="F7" s="102">
        <v>700</v>
      </c>
      <c r="G7" s="102">
        <v>1347</v>
      </c>
      <c r="H7" s="101">
        <f t="shared" si="1"/>
        <v>2020</v>
      </c>
      <c r="I7" s="103">
        <v>300</v>
      </c>
      <c r="J7" s="103">
        <v>1720</v>
      </c>
      <c r="K7" s="104">
        <v>0</v>
      </c>
    </row>
    <row r="8" spans="1:18" x14ac:dyDescent="0.25">
      <c r="B8" s="92" t="s">
        <v>381</v>
      </c>
      <c r="C8" s="93">
        <v>1</v>
      </c>
      <c r="D8" s="94">
        <v>0</v>
      </c>
      <c r="E8" s="95">
        <f t="shared" si="0"/>
        <v>2074</v>
      </c>
      <c r="F8" s="96">
        <v>700</v>
      </c>
      <c r="G8" s="96">
        <v>1374</v>
      </c>
      <c r="H8" s="95">
        <f t="shared" si="1"/>
        <v>600</v>
      </c>
      <c r="I8" s="97">
        <v>300</v>
      </c>
      <c r="J8" s="97">
        <v>300</v>
      </c>
      <c r="K8" s="98">
        <v>0</v>
      </c>
    </row>
    <row r="9" spans="1:18" ht="15.75" thickBot="1" x14ac:dyDescent="0.3">
      <c r="B9" s="110" t="s">
        <v>382</v>
      </c>
      <c r="C9" s="111">
        <v>1</v>
      </c>
      <c r="D9" s="112">
        <v>0</v>
      </c>
      <c r="E9" s="113">
        <f t="shared" si="0"/>
        <v>2074</v>
      </c>
      <c r="F9" s="114">
        <v>700</v>
      </c>
      <c r="G9" s="114">
        <v>1374</v>
      </c>
      <c r="H9" s="113">
        <f t="shared" si="1"/>
        <v>600</v>
      </c>
      <c r="I9" s="115">
        <v>300</v>
      </c>
      <c r="J9" s="115">
        <v>300</v>
      </c>
      <c r="K9" s="116">
        <v>0</v>
      </c>
    </row>
    <row r="10" spans="1:18" ht="15.75" thickBot="1" x14ac:dyDescent="0.3"/>
    <row r="11" spans="1:18" x14ac:dyDescent="0.25">
      <c r="C11" s="147" t="s">
        <v>32</v>
      </c>
      <c r="D11" s="148"/>
      <c r="E11" s="148"/>
      <c r="F11" s="148"/>
      <c r="G11" s="148"/>
      <c r="H11" s="148"/>
      <c r="I11" s="149"/>
      <c r="J11" s="149"/>
      <c r="K11" s="150"/>
    </row>
    <row r="12" spans="1:18" ht="30.75" thickBot="1" x14ac:dyDescent="0.3">
      <c r="C12" s="105" t="s">
        <v>372</v>
      </c>
      <c r="D12" s="106" t="s">
        <v>388</v>
      </c>
      <c r="E12" s="107" t="s">
        <v>373</v>
      </c>
      <c r="F12" s="106" t="s">
        <v>374</v>
      </c>
      <c r="G12" s="106" t="s">
        <v>375</v>
      </c>
      <c r="H12" s="107" t="s">
        <v>376</v>
      </c>
      <c r="I12" s="108" t="s">
        <v>374</v>
      </c>
      <c r="J12" s="108" t="s">
        <v>375</v>
      </c>
      <c r="K12" s="109" t="s">
        <v>377</v>
      </c>
    </row>
    <row r="13" spans="1:18" ht="15.75" thickBot="1" x14ac:dyDescent="0.3">
      <c r="A13" s="84" t="s">
        <v>380</v>
      </c>
      <c r="B13" s="85" t="s">
        <v>378</v>
      </c>
      <c r="C13" s="86">
        <v>5</v>
      </c>
      <c r="D13" s="25">
        <v>3</v>
      </c>
      <c r="E13" s="87">
        <f t="shared" ref="E13:E14" si="3">F13+G13</f>
        <v>4202</v>
      </c>
      <c r="F13" s="88">
        <v>4202</v>
      </c>
      <c r="G13" s="88">
        <v>0</v>
      </c>
      <c r="H13" s="87">
        <f t="shared" ref="H13:H14" si="4">I13+J13</f>
        <v>39128</v>
      </c>
      <c r="I13" s="89">
        <v>1171</v>
      </c>
      <c r="J13" s="89">
        <v>37957</v>
      </c>
      <c r="K13" s="90">
        <v>0</v>
      </c>
    </row>
    <row r="14" spans="1:18" ht="15.75" thickBot="1" x14ac:dyDescent="0.3">
      <c r="A14" s="84" t="s">
        <v>379</v>
      </c>
      <c r="B14" s="117" t="s">
        <v>378</v>
      </c>
      <c r="C14" s="118">
        <v>1</v>
      </c>
      <c r="D14" s="119">
        <v>0</v>
      </c>
      <c r="E14" s="120">
        <f t="shared" si="3"/>
        <v>1317</v>
      </c>
      <c r="F14" s="121">
        <v>700</v>
      </c>
      <c r="G14" s="121">
        <v>617</v>
      </c>
      <c r="H14" s="120">
        <f t="shared" si="4"/>
        <v>23100</v>
      </c>
      <c r="I14" s="122">
        <v>300</v>
      </c>
      <c r="J14" s="122">
        <v>22800</v>
      </c>
      <c r="K14" s="123">
        <v>0</v>
      </c>
    </row>
    <row r="15" spans="1:18" ht="15.75" thickBot="1" x14ac:dyDescent="0.3"/>
    <row r="16" spans="1:18" x14ac:dyDescent="0.25">
      <c r="C16" s="151" t="s">
        <v>33</v>
      </c>
      <c r="D16" s="140"/>
      <c r="E16" s="140"/>
      <c r="F16" s="140"/>
      <c r="G16" s="140"/>
      <c r="H16" s="140"/>
      <c r="I16" s="140"/>
      <c r="J16" s="140"/>
      <c r="K16" s="141"/>
    </row>
    <row r="17" spans="1:11" ht="30.75" thickBot="1" x14ac:dyDescent="0.3">
      <c r="C17" s="105" t="s">
        <v>372</v>
      </c>
      <c r="D17" s="106" t="s">
        <v>388</v>
      </c>
      <c r="E17" s="107" t="s">
        <v>373</v>
      </c>
      <c r="F17" s="106" t="s">
        <v>374</v>
      </c>
      <c r="G17" s="106" t="s">
        <v>375</v>
      </c>
      <c r="H17" s="107" t="s">
        <v>376</v>
      </c>
      <c r="I17" s="108" t="s">
        <v>374</v>
      </c>
      <c r="J17" s="108" t="s">
        <v>375</v>
      </c>
      <c r="K17" s="109" t="s">
        <v>377</v>
      </c>
    </row>
    <row r="18" spans="1:11" x14ac:dyDescent="0.25">
      <c r="A18" s="84" t="s">
        <v>380</v>
      </c>
      <c r="B18" s="85" t="s">
        <v>378</v>
      </c>
      <c r="C18" s="86">
        <v>4</v>
      </c>
      <c r="D18" s="25">
        <v>2</v>
      </c>
      <c r="E18" s="87">
        <f>F18+G18</f>
        <v>3147</v>
      </c>
      <c r="F18" s="88">
        <v>3147</v>
      </c>
      <c r="G18" s="88">
        <v>0</v>
      </c>
      <c r="H18" s="87">
        <f>I18+J18</f>
        <v>17877</v>
      </c>
      <c r="I18" s="89">
        <v>1100</v>
      </c>
      <c r="J18" s="89">
        <v>16777</v>
      </c>
      <c r="K18" s="90">
        <v>15130</v>
      </c>
    </row>
    <row r="19" spans="1:11" x14ac:dyDescent="0.25">
      <c r="A19" s="91"/>
      <c r="B19" s="92" t="s">
        <v>384</v>
      </c>
      <c r="C19" s="93">
        <v>3</v>
      </c>
      <c r="D19" s="94">
        <v>0</v>
      </c>
      <c r="E19" s="95">
        <f t="shared" ref="E19:E23" si="5">F19+G19</f>
        <v>2640</v>
      </c>
      <c r="F19" s="96">
        <v>2545</v>
      </c>
      <c r="G19" s="96">
        <v>95</v>
      </c>
      <c r="H19" s="95">
        <f t="shared" ref="H19:H23" si="6">I19+J19</f>
        <v>2782</v>
      </c>
      <c r="I19" s="97">
        <v>1134</v>
      </c>
      <c r="J19" s="97">
        <v>1648</v>
      </c>
      <c r="K19" s="98">
        <v>0</v>
      </c>
    </row>
    <row r="20" spans="1:11" ht="15.75" thickBot="1" x14ac:dyDescent="0.3">
      <c r="A20" s="91"/>
      <c r="B20" s="92" t="s">
        <v>383</v>
      </c>
      <c r="C20" s="93">
        <v>3</v>
      </c>
      <c r="D20" s="94">
        <v>0</v>
      </c>
      <c r="E20" s="95">
        <f t="shared" si="5"/>
        <v>2634</v>
      </c>
      <c r="F20" s="96">
        <v>2550</v>
      </c>
      <c r="G20" s="96">
        <v>84</v>
      </c>
      <c r="H20" s="95">
        <f t="shared" si="6"/>
        <v>2597</v>
      </c>
      <c r="I20" s="97">
        <v>1014</v>
      </c>
      <c r="J20" s="97">
        <v>1583</v>
      </c>
      <c r="K20" s="98">
        <v>0</v>
      </c>
    </row>
    <row r="21" spans="1:11" x14ac:dyDescent="0.25">
      <c r="A21" s="84" t="s">
        <v>379</v>
      </c>
      <c r="B21" s="85" t="s">
        <v>378</v>
      </c>
      <c r="C21" s="99">
        <v>2</v>
      </c>
      <c r="D21" s="100">
        <v>0</v>
      </c>
      <c r="E21" s="101">
        <f t="shared" si="5"/>
        <v>10836</v>
      </c>
      <c r="F21" s="102">
        <v>1400</v>
      </c>
      <c r="G21" s="102">
        <v>9436</v>
      </c>
      <c r="H21" s="101">
        <f t="shared" si="6"/>
        <v>3000</v>
      </c>
      <c r="I21" s="103">
        <v>600</v>
      </c>
      <c r="J21" s="103">
        <v>2400</v>
      </c>
      <c r="K21" s="104">
        <v>0</v>
      </c>
    </row>
    <row r="22" spans="1:11" x14ac:dyDescent="0.25">
      <c r="B22" s="92" t="s">
        <v>384</v>
      </c>
      <c r="C22" s="93">
        <v>1</v>
      </c>
      <c r="D22" s="94">
        <v>0</v>
      </c>
      <c r="E22" s="95">
        <f t="shared" si="5"/>
        <v>1410</v>
      </c>
      <c r="F22" s="96">
        <v>700</v>
      </c>
      <c r="G22" s="96">
        <v>710</v>
      </c>
      <c r="H22" s="95">
        <f t="shared" si="6"/>
        <v>600</v>
      </c>
      <c r="I22" s="97">
        <v>300</v>
      </c>
      <c r="J22" s="97">
        <v>300</v>
      </c>
      <c r="K22" s="98">
        <v>0</v>
      </c>
    </row>
    <row r="23" spans="1:11" ht="15.75" thickBot="1" x14ac:dyDescent="0.3">
      <c r="B23" s="110" t="s">
        <v>383</v>
      </c>
      <c r="C23" s="111">
        <v>3</v>
      </c>
      <c r="D23" s="112">
        <v>0</v>
      </c>
      <c r="E23" s="113">
        <f t="shared" si="5"/>
        <v>10177</v>
      </c>
      <c r="F23" s="114">
        <v>2100</v>
      </c>
      <c r="G23" s="114">
        <v>8077</v>
      </c>
      <c r="H23" s="113">
        <f t="shared" si="6"/>
        <v>2900</v>
      </c>
      <c r="I23" s="115">
        <v>900</v>
      </c>
      <c r="J23" s="115">
        <v>2000</v>
      </c>
      <c r="K23" s="116">
        <v>0</v>
      </c>
    </row>
  </sheetData>
  <mergeCells count="3">
    <mergeCell ref="C2:K2"/>
    <mergeCell ref="C11:K11"/>
    <mergeCell ref="C16:K16"/>
  </mergeCells>
  <pageMargins left="0.7" right="0.7" top="0.75" bottom="0.75" header="0.3" footer="0.3"/>
  <pageSetup orientation="portrait" r:id="rId1"/>
  <ignoredErrors>
    <ignoredError sqref="N4:Q5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perform</vt:lpstr>
      <vt:lpstr>Switch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Srdan</dc:creator>
  <cp:lastModifiedBy>Srdan</cp:lastModifiedBy>
  <dcterms:created xsi:type="dcterms:W3CDTF">2011-11-16T08:14:44Z</dcterms:created>
  <dcterms:modified xsi:type="dcterms:W3CDTF">2012-02-08T18:16:48Z</dcterms:modified>
</cp:coreProperties>
</file>